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gideongerber/Desktop/NEW BUSINESS/VIBE/"/>
    </mc:Choice>
  </mc:AlternateContent>
  <xr:revisionPtr revIDLastSave="0" documentId="13_ncr:1_{26AEDB41-E572-0340-B09F-1BA318CA9BA6}" xr6:coauthVersionLast="47" xr6:coauthVersionMax="47" xr10:uidLastSave="{00000000-0000-0000-0000-000000000000}"/>
  <bookViews>
    <workbookView xWindow="0" yWindow="500" windowWidth="28800" windowHeight="16320" xr2:uid="{01E587F5-F4F0-7A41-8270-82B0214AC7F4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2" l="1"/>
  <c r="E18" i="2"/>
  <c r="E17" i="2"/>
  <c r="D6" i="2"/>
  <c r="D7" i="2" s="1"/>
  <c r="D8" i="2" s="1"/>
  <c r="E19" i="2"/>
  <c r="E20" i="2" s="1"/>
  <c r="E24" i="2"/>
  <c r="F24" i="2" s="1"/>
  <c r="G24" i="2" s="1"/>
  <c r="H24" i="2" s="1"/>
  <c r="F18" i="2" l="1"/>
  <c r="E21" i="2"/>
  <c r="E25" i="2" s="1"/>
  <c r="F25" i="2" s="1"/>
  <c r="G25" i="2" s="1"/>
  <c r="H25" i="2" s="1"/>
  <c r="E22" i="2" l="1"/>
  <c r="F22" i="2" s="1"/>
</calcChain>
</file>

<file path=xl/sharedStrings.xml><?xml version="1.0" encoding="utf-8"?>
<sst xmlns="http://schemas.openxmlformats.org/spreadsheetml/2006/main" count="30" uniqueCount="30">
  <si>
    <t>Yr1</t>
  </si>
  <si>
    <t>Yr2</t>
  </si>
  <si>
    <t>Yr3</t>
  </si>
  <si>
    <t>Yr4</t>
  </si>
  <si>
    <t>CLV</t>
  </si>
  <si>
    <t>Leads</t>
  </si>
  <si>
    <t>Sales</t>
  </si>
  <si>
    <t>Value of additional business pa</t>
  </si>
  <si>
    <t>Payback target</t>
  </si>
  <si>
    <t>* Website replaced very 3 years</t>
  </si>
  <si>
    <t># sales based 20% of leads</t>
  </si>
  <si>
    <t>* Required to breakeven PA</t>
  </si>
  <si>
    <t>* Required to breakeven PM</t>
  </si>
  <si>
    <t>Average profit per customer</t>
  </si>
  <si>
    <t>* Total profit per new customer</t>
  </si>
  <si>
    <t>* Total additional profit PA</t>
  </si>
  <si>
    <t>* Profit PA/investmenr PA</t>
  </si>
  <si>
    <t>Time to recover investment</t>
  </si>
  <si>
    <t>A.) WEBSITE BREAKEVEN CALCULATOR</t>
  </si>
  <si>
    <t>Data entry panel for A.)</t>
  </si>
  <si>
    <t>Data entry panel for B.)</t>
  </si>
  <si>
    <t>B.) WEBSITE ROI CALCULATOR</t>
  </si>
  <si>
    <t>a</t>
  </si>
  <si>
    <t>b</t>
  </si>
  <si>
    <t>c</t>
  </si>
  <si>
    <t>d</t>
  </si>
  <si>
    <t>e</t>
  </si>
  <si>
    <t>f</t>
  </si>
  <si>
    <t>g</t>
  </si>
  <si>
    <t># leads based 3% of visits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</si>
</sst>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R&quot;#,##0_);[Red]\(&quot;R&quot;#,##0\)"/>
    <numFmt numFmtId="164" formatCode="&quot;R&quot;#,##0"/>
    <numFmt numFmtId="165" formatCode="&quot;R&quot;#,##0.00"/>
    <numFmt numFmtId="166" formatCode="0.0"/>
  </numFmts>
  <fonts count="7" x14ac:knownFonts="1"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8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0"/>
      <name val="Calibri (Body)"/>
    </font>
    <font>
      <sz val="10"/>
      <color theme="0"/>
      <name val="Calibri"/>
      <family val="2"/>
      <scheme val="minor"/>
    </font>
    <font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right"/>
    </xf>
    <xf numFmtId="164" fontId="0" fillId="0" borderId="0" xfId="0" applyNumberFormat="1"/>
    <xf numFmtId="0" fontId="0" fillId="3" borderId="0" xfId="0" applyFill="1"/>
    <xf numFmtId="164" fontId="0" fillId="3" borderId="0" xfId="0" applyNumberFormat="1" applyFill="1"/>
    <xf numFmtId="165" fontId="0" fillId="3" borderId="0" xfId="0" applyNumberFormat="1" applyFill="1"/>
    <xf numFmtId="0" fontId="0" fillId="2" borderId="0" xfId="0" applyFill="1"/>
    <xf numFmtId="6" fontId="3" fillId="3" borderId="0" xfId="0" applyNumberFormat="1" applyFont="1" applyFill="1"/>
    <xf numFmtId="0" fontId="0" fillId="0" borderId="0" xfId="0" applyAlignment="1">
      <alignment horizontal="right" vertical="center"/>
    </xf>
    <xf numFmtId="2" fontId="0" fillId="0" borderId="0" xfId="0" applyNumberFormat="1"/>
    <xf numFmtId="9" fontId="1" fillId="2" borderId="0" xfId="0" applyNumberFormat="1" applyFont="1" applyFill="1" applyAlignment="1">
      <alignment horizontal="center"/>
    </xf>
    <xf numFmtId="16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3" fillId="2" borderId="0" xfId="0" applyFont="1" applyFill="1"/>
    <xf numFmtId="0" fontId="3" fillId="3" borderId="0" xfId="0" applyFont="1" applyFill="1"/>
    <xf numFmtId="0" fontId="5" fillId="3" borderId="0" xfId="0" applyFont="1" applyFill="1" applyAlignment="1">
      <alignment horizontal="center"/>
    </xf>
    <xf numFmtId="0" fontId="0" fillId="3" borderId="0" xfId="0" applyFill="1" applyAlignment="1">
      <alignment horizontal="right"/>
    </xf>
    <xf numFmtId="0" fontId="5" fillId="3" borderId="0" xfId="0" applyFont="1" applyFill="1" applyAlignment="1">
      <alignment horizontal="right"/>
    </xf>
    <xf numFmtId="0" fontId="0" fillId="3" borderId="0" xfId="0" applyFill="1" applyAlignment="1">
      <alignment vertical="center"/>
    </xf>
    <xf numFmtId="0" fontId="5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left"/>
    </xf>
    <xf numFmtId="9" fontId="0" fillId="0" borderId="0" xfId="0" applyNumberFormat="1"/>
    <xf numFmtId="0" fontId="4" fillId="3" borderId="0" xfId="0" applyFont="1" applyFill="1" applyAlignment="1">
      <alignment horizontal="left" vertical="center"/>
    </xf>
    <xf numFmtId="0" fontId="0" fillId="0" borderId="1" xfId="0" applyBorder="1"/>
    <xf numFmtId="9" fontId="0" fillId="0" borderId="1" xfId="0" applyNumberFormat="1" applyBorder="1"/>
    <xf numFmtId="164" fontId="0" fillId="0" borderId="1" xfId="0" applyNumberFormat="1" applyBorder="1"/>
    <xf numFmtId="0" fontId="5" fillId="3" borderId="0" xfId="0" applyFont="1" applyFill="1" applyAlignment="1">
      <alignment horizontal="right" vertical="center"/>
    </xf>
    <xf numFmtId="0" fontId="6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right"/>
    </xf>
    <xf numFmtId="0" fontId="3" fillId="2" borderId="0" xfId="0" applyFont="1" applyFill="1" applyAlignment="1">
      <alignment horizontal="right"/>
    </xf>
    <xf numFmtId="166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4472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050" b="0"/>
              <a:t>Payback period</a:t>
            </a:r>
          </a:p>
        </c:rich>
      </c:tx>
      <c:layout>
        <c:manualLayout>
          <c:xMode val="edge"/>
          <c:yMode val="edge"/>
          <c:x val="1.8710035406648002E-3"/>
          <c:y val="2.14787771641700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0084031625619282E-2"/>
          <c:y val="0.14964445820564529"/>
          <c:w val="0.87983193674876148"/>
          <c:h val="0.40982046925694809"/>
        </c:manualLayout>
      </c:layout>
      <c:lineChart>
        <c:grouping val="standard"/>
        <c:varyColors val="0"/>
        <c:ser>
          <c:idx val="0"/>
          <c:order val="0"/>
          <c:tx>
            <c:strRef>
              <c:f>Sheet2!$D$24</c:f>
              <c:strCache>
                <c:ptCount val="1"/>
                <c:pt idx="0">
                  <c:v>Payback target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Sheet2!$E$23:$H$23</c:f>
              <c:strCache>
                <c:ptCount val="4"/>
                <c:pt idx="0">
                  <c:v>Yr1</c:v>
                </c:pt>
                <c:pt idx="1">
                  <c:v>Yr2</c:v>
                </c:pt>
                <c:pt idx="2">
                  <c:v>Yr3</c:v>
                </c:pt>
                <c:pt idx="3">
                  <c:v>Yr4</c:v>
                </c:pt>
              </c:strCache>
            </c:strRef>
          </c:cat>
          <c:val>
            <c:numRef>
              <c:f>Sheet2!$E$24:$H$24</c:f>
              <c:numCache>
                <c:formatCode>"R"#\ ##0</c:formatCode>
                <c:ptCount val="4"/>
                <c:pt idx="0">
                  <c:v>40000</c:v>
                </c:pt>
                <c:pt idx="1">
                  <c:v>40000</c:v>
                </c:pt>
                <c:pt idx="2">
                  <c:v>40000</c:v>
                </c:pt>
                <c:pt idx="3">
                  <c:v>40000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F12-2A40-8AD8-0ECED5131C1B}"/>
            </c:ext>
          </c:extLst>
        </c:ser>
        <c:ser>
          <c:idx val="1"/>
          <c:order val="1"/>
          <c:tx>
            <c:strRef>
              <c:f>Sheet2!$D$25</c:f>
              <c:strCache>
                <c:ptCount val="1"/>
                <c:pt idx="0">
                  <c:v>Value of additional business pa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Sheet2!$E$23:$H$23</c:f>
              <c:strCache>
                <c:ptCount val="4"/>
                <c:pt idx="0">
                  <c:v>Yr1</c:v>
                </c:pt>
                <c:pt idx="1">
                  <c:v>Yr2</c:v>
                </c:pt>
                <c:pt idx="2">
                  <c:v>Yr3</c:v>
                </c:pt>
                <c:pt idx="3">
                  <c:v>Yr4</c:v>
                </c:pt>
              </c:strCache>
            </c:strRef>
          </c:cat>
          <c:val>
            <c:numRef>
              <c:f>Sheet2!$E$25:$H$25</c:f>
              <c:numCache>
                <c:formatCode>"R"#\ ##0</c:formatCode>
                <c:ptCount val="4"/>
                <c:pt idx="0">
                  <c:v>14400</c:v>
                </c:pt>
                <c:pt idx="1">
                  <c:v>28800</c:v>
                </c:pt>
                <c:pt idx="2">
                  <c:v>43200</c:v>
                </c:pt>
                <c:pt idx="3">
                  <c:v>57600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F12-2A40-8AD8-0ECED5131C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70297184"/>
        <c:axId val="1765784320"/>
      </c:lineChart>
      <c:catAx>
        <c:axId val="1770297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5784320"/>
        <c:crosses val="autoZero"/>
        <c:auto val="1"/>
        <c:lblAlgn val="ctr"/>
        <c:lblOffset val="100"/>
        <c:noMultiLvlLbl val="0"/>
      </c:catAx>
      <c:valAx>
        <c:axId val="1765784320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&quot;R&quot;#\ ##0" sourceLinked="1"/>
        <c:majorTickMark val="none"/>
        <c:minorTickMark val="none"/>
        <c:tickLblPos val="nextTo"/>
        <c:crossAx val="1770297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>
      <a:gsLst>
        <a:gs pos="22000">
          <a:schemeClr val="accent1">
            <a:lumMod val="5000"/>
            <a:lumOff val="95000"/>
          </a:schemeClr>
        </a:gs>
        <a:gs pos="47000">
          <a:schemeClr val="accent1">
            <a:lumMod val="45000"/>
            <a:lumOff val="55000"/>
          </a:schemeClr>
        </a:gs>
        <a:gs pos="92000">
          <a:schemeClr val="accent2">
            <a:lumMod val="60000"/>
            <a:lumOff val="40000"/>
          </a:schemeClr>
        </a:gs>
        <a:gs pos="100000">
          <a:schemeClr val="accent2">
            <a:lumMod val="75000"/>
          </a:schemeClr>
        </a:gs>
      </a:gsLst>
      <a:lin ang="5400000" scaled="1"/>
    </a:gra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1</xdr:row>
      <xdr:rowOff>50800</xdr:rowOff>
    </xdr:from>
    <xdr:to>
      <xdr:col>2</xdr:col>
      <xdr:colOff>279400</xdr:colOff>
      <xdr:row>3</xdr:row>
      <xdr:rowOff>177800</xdr:rowOff>
    </xdr:to>
    <xdr:sp macro="" textlink="">
      <xdr:nvSpPr>
        <xdr:cNvPr id="3" name="Rounded Rectangle 2">
          <a:extLst>
            <a:ext uri="{FF2B5EF4-FFF2-40B4-BE49-F238E27FC236}">
              <a16:creationId xmlns:a16="http://schemas.microsoft.com/office/drawing/2014/main" id="{2335CC40-1D42-33AE-54F2-BA9630E76173}"/>
            </a:ext>
          </a:extLst>
        </xdr:cNvPr>
        <xdr:cNvSpPr/>
      </xdr:nvSpPr>
      <xdr:spPr>
        <a:xfrm>
          <a:off x="228600" y="292100"/>
          <a:ext cx="1308100" cy="533400"/>
        </a:xfrm>
        <a:prstGeom prst="roundRect">
          <a:avLst/>
        </a:prstGeom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GB" sz="1200" b="0"/>
            <a:t>Upfront</a:t>
          </a:r>
          <a:r>
            <a:rPr lang="en-GB" sz="1200" b="0" baseline="0"/>
            <a:t> website investment</a:t>
          </a:r>
          <a:endParaRPr lang="en-GB" sz="1200" b="0"/>
        </a:p>
      </xdr:txBody>
    </xdr:sp>
    <xdr:clientData/>
  </xdr:twoCellAnchor>
  <xdr:twoCellAnchor>
    <xdr:from>
      <xdr:col>0</xdr:col>
      <xdr:colOff>241300</xdr:colOff>
      <xdr:row>5</xdr:row>
      <xdr:rowOff>50800</xdr:rowOff>
    </xdr:from>
    <xdr:to>
      <xdr:col>2</xdr:col>
      <xdr:colOff>292100</xdr:colOff>
      <xdr:row>7</xdr:row>
      <xdr:rowOff>190500</xdr:rowOff>
    </xdr:to>
    <xdr:sp macro="" textlink="">
      <xdr:nvSpPr>
        <xdr:cNvPr id="4" name="Rounded Rectangle 3">
          <a:extLst>
            <a:ext uri="{FF2B5EF4-FFF2-40B4-BE49-F238E27FC236}">
              <a16:creationId xmlns:a16="http://schemas.microsoft.com/office/drawing/2014/main" id="{848751D4-4D8F-7146-9598-0E16BFE80E51}"/>
            </a:ext>
          </a:extLst>
        </xdr:cNvPr>
        <xdr:cNvSpPr/>
      </xdr:nvSpPr>
      <xdr:spPr>
        <a:xfrm>
          <a:off x="241300" y="1104900"/>
          <a:ext cx="1308100" cy="546100"/>
        </a:xfrm>
        <a:prstGeom prst="roundRect">
          <a:avLst/>
        </a:prstGeom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GB" sz="1200" b="0"/>
            <a:t>Average profit per deal</a:t>
          </a:r>
        </a:p>
      </xdr:txBody>
    </xdr:sp>
    <xdr:clientData/>
  </xdr:twoCellAnchor>
  <xdr:twoCellAnchor>
    <xdr:from>
      <xdr:col>0</xdr:col>
      <xdr:colOff>241299</xdr:colOff>
      <xdr:row>12</xdr:row>
      <xdr:rowOff>38100</xdr:rowOff>
    </xdr:from>
    <xdr:to>
      <xdr:col>2</xdr:col>
      <xdr:colOff>260194</xdr:colOff>
      <xdr:row>14</xdr:row>
      <xdr:rowOff>165100</xdr:rowOff>
    </xdr:to>
    <xdr:sp macro="" textlink="">
      <xdr:nvSpPr>
        <xdr:cNvPr id="5" name="Rounded Rectangle 4">
          <a:extLst>
            <a:ext uri="{FF2B5EF4-FFF2-40B4-BE49-F238E27FC236}">
              <a16:creationId xmlns:a16="http://schemas.microsoft.com/office/drawing/2014/main" id="{2AA1096B-09F4-B549-8DEC-E743DA9EF2DC}"/>
            </a:ext>
          </a:extLst>
        </xdr:cNvPr>
        <xdr:cNvSpPr/>
      </xdr:nvSpPr>
      <xdr:spPr>
        <a:xfrm>
          <a:off x="241299" y="2514600"/>
          <a:ext cx="1276195" cy="533400"/>
        </a:xfrm>
        <a:prstGeom prst="roundRect">
          <a:avLst/>
        </a:prstGeom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GB" sz="1200" b="0"/>
            <a:t>Expected anual</a:t>
          </a:r>
          <a:r>
            <a:rPr lang="en-GB" sz="1200" b="0" baseline="0"/>
            <a:t> website vists</a:t>
          </a:r>
          <a:endParaRPr lang="en-GB" sz="1200" b="0"/>
        </a:p>
      </xdr:txBody>
    </xdr:sp>
    <xdr:clientData/>
  </xdr:twoCellAnchor>
  <xdr:twoCellAnchor>
    <xdr:from>
      <xdr:col>0</xdr:col>
      <xdr:colOff>241300</xdr:colOff>
      <xdr:row>16</xdr:row>
      <xdr:rowOff>50800</xdr:rowOff>
    </xdr:from>
    <xdr:to>
      <xdr:col>2</xdr:col>
      <xdr:colOff>292100</xdr:colOff>
      <xdr:row>18</xdr:row>
      <xdr:rowOff>165100</xdr:rowOff>
    </xdr:to>
    <xdr:sp macro="" textlink="">
      <xdr:nvSpPr>
        <xdr:cNvPr id="6" name="Rounded Rectangle 5">
          <a:extLst>
            <a:ext uri="{FF2B5EF4-FFF2-40B4-BE49-F238E27FC236}">
              <a16:creationId xmlns:a16="http://schemas.microsoft.com/office/drawing/2014/main" id="{35BDC4F1-53B6-EA45-9120-80D6F239EB70}"/>
            </a:ext>
          </a:extLst>
        </xdr:cNvPr>
        <xdr:cNvSpPr/>
      </xdr:nvSpPr>
      <xdr:spPr>
        <a:xfrm>
          <a:off x="241300" y="3340100"/>
          <a:ext cx="1308100" cy="520700"/>
        </a:xfrm>
        <a:prstGeom prst="roundRect">
          <a:avLst/>
        </a:prstGeom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GB" sz="1200" b="0"/>
            <a:t>No of </a:t>
          </a:r>
          <a:r>
            <a:rPr lang="en-GB" sz="1200" b="0" baseline="0"/>
            <a:t>years customers stay</a:t>
          </a:r>
          <a:endParaRPr lang="en-GB" sz="1200" b="0"/>
        </a:p>
      </xdr:txBody>
    </xdr:sp>
    <xdr:clientData/>
  </xdr:twoCellAnchor>
  <xdr:twoCellAnchor>
    <xdr:from>
      <xdr:col>0</xdr:col>
      <xdr:colOff>254000</xdr:colOff>
      <xdr:row>20</xdr:row>
      <xdr:rowOff>38100</xdr:rowOff>
    </xdr:from>
    <xdr:to>
      <xdr:col>2</xdr:col>
      <xdr:colOff>304800</xdr:colOff>
      <xdr:row>22</xdr:row>
      <xdr:rowOff>152400</xdr:rowOff>
    </xdr:to>
    <xdr:sp macro="" textlink="">
      <xdr:nvSpPr>
        <xdr:cNvPr id="7" name="Rounded Rectangle 6">
          <a:extLst>
            <a:ext uri="{FF2B5EF4-FFF2-40B4-BE49-F238E27FC236}">
              <a16:creationId xmlns:a16="http://schemas.microsoft.com/office/drawing/2014/main" id="{0D4BD368-C6BE-7B43-B998-CD52B23BCB08}"/>
            </a:ext>
          </a:extLst>
        </xdr:cNvPr>
        <xdr:cNvSpPr/>
      </xdr:nvSpPr>
      <xdr:spPr>
        <a:xfrm>
          <a:off x="254000" y="4140200"/>
          <a:ext cx="1308100" cy="520700"/>
        </a:xfrm>
        <a:prstGeom prst="roundRect">
          <a:avLst/>
        </a:prstGeom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GB" sz="1200" b="0" baseline="0"/>
            <a:t>No of deals over customer life time</a:t>
          </a:r>
          <a:endParaRPr lang="en-GB" sz="1200" b="0"/>
        </a:p>
      </xdr:txBody>
    </xdr:sp>
    <xdr:clientData/>
  </xdr:twoCellAnchor>
  <xdr:twoCellAnchor>
    <xdr:from>
      <xdr:col>0</xdr:col>
      <xdr:colOff>241300</xdr:colOff>
      <xdr:row>24</xdr:row>
      <xdr:rowOff>50800</xdr:rowOff>
    </xdr:from>
    <xdr:to>
      <xdr:col>2</xdr:col>
      <xdr:colOff>292100</xdr:colOff>
      <xdr:row>26</xdr:row>
      <xdr:rowOff>165100</xdr:rowOff>
    </xdr:to>
    <xdr:sp macro="" textlink="">
      <xdr:nvSpPr>
        <xdr:cNvPr id="8" name="Rounded Rectangle 7">
          <a:extLst>
            <a:ext uri="{FF2B5EF4-FFF2-40B4-BE49-F238E27FC236}">
              <a16:creationId xmlns:a16="http://schemas.microsoft.com/office/drawing/2014/main" id="{BFF9A7EC-2F90-404E-B08D-E204D85E6CB2}"/>
            </a:ext>
          </a:extLst>
        </xdr:cNvPr>
        <xdr:cNvSpPr/>
      </xdr:nvSpPr>
      <xdr:spPr>
        <a:xfrm>
          <a:off x="241300" y="4965700"/>
          <a:ext cx="1308100" cy="520700"/>
        </a:xfrm>
        <a:prstGeom prst="roundRect">
          <a:avLst/>
        </a:prstGeom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GB" sz="1200" b="0"/>
            <a:t>Average income per deal</a:t>
          </a:r>
        </a:p>
      </xdr:txBody>
    </xdr:sp>
    <xdr:clientData/>
  </xdr:twoCellAnchor>
  <xdr:twoCellAnchor>
    <xdr:from>
      <xdr:col>0</xdr:col>
      <xdr:colOff>266700</xdr:colOff>
      <xdr:row>28</xdr:row>
      <xdr:rowOff>38100</xdr:rowOff>
    </xdr:from>
    <xdr:to>
      <xdr:col>2</xdr:col>
      <xdr:colOff>317500</xdr:colOff>
      <xdr:row>30</xdr:row>
      <xdr:rowOff>152400</xdr:rowOff>
    </xdr:to>
    <xdr:sp macro="" textlink="">
      <xdr:nvSpPr>
        <xdr:cNvPr id="9" name="Rounded Rectangle 8">
          <a:extLst>
            <a:ext uri="{FF2B5EF4-FFF2-40B4-BE49-F238E27FC236}">
              <a16:creationId xmlns:a16="http://schemas.microsoft.com/office/drawing/2014/main" id="{187E360E-81FF-2D49-B6B6-1B71F7A30D38}"/>
            </a:ext>
          </a:extLst>
        </xdr:cNvPr>
        <xdr:cNvSpPr/>
      </xdr:nvSpPr>
      <xdr:spPr>
        <a:xfrm>
          <a:off x="266700" y="5765800"/>
          <a:ext cx="1308100" cy="520700"/>
        </a:xfrm>
        <a:prstGeom prst="roundRect">
          <a:avLst/>
        </a:prstGeom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200" b="0" i="0"/>
            <a:t>Profit margin per deal</a:t>
          </a:r>
        </a:p>
      </xdr:txBody>
    </xdr:sp>
    <xdr:clientData/>
  </xdr:twoCellAnchor>
  <xdr:twoCellAnchor>
    <xdr:from>
      <xdr:col>4</xdr:col>
      <xdr:colOff>533400</xdr:colOff>
      <xdr:row>13</xdr:row>
      <xdr:rowOff>35169</xdr:rowOff>
    </xdr:from>
    <xdr:to>
      <xdr:col>6</xdr:col>
      <xdr:colOff>406400</xdr:colOff>
      <xdr:row>20</xdr:row>
      <xdr:rowOff>9769</xdr:rowOff>
    </xdr:to>
    <xdr:sp macro="" textlink="#REF!">
      <xdr:nvSpPr>
        <xdr:cNvPr id="21" name="Oval 20">
          <a:extLst>
            <a:ext uri="{FF2B5EF4-FFF2-40B4-BE49-F238E27FC236}">
              <a16:creationId xmlns:a16="http://schemas.microsoft.com/office/drawing/2014/main" id="{2B00EB12-1F49-E241-9F53-FC2A26BA1254}"/>
            </a:ext>
          </a:extLst>
        </xdr:cNvPr>
        <xdr:cNvSpPr/>
      </xdr:nvSpPr>
      <xdr:spPr>
        <a:xfrm>
          <a:off x="2370015" y="2584938"/>
          <a:ext cx="1533770" cy="1410677"/>
        </a:xfrm>
        <a:prstGeom prst="ellipse">
          <a:avLst/>
        </a:prstGeom>
        <a:gradFill>
          <a:gsLst>
            <a:gs pos="22000">
              <a:schemeClr val="accent1">
                <a:lumMod val="5000"/>
                <a:lumOff val="95000"/>
              </a:schemeClr>
            </a:gs>
            <a:gs pos="48000">
              <a:schemeClr val="accent1">
                <a:lumMod val="45000"/>
                <a:lumOff val="55000"/>
              </a:schemeClr>
            </a:gs>
            <a:gs pos="86000">
              <a:schemeClr val="accent2">
                <a:lumMod val="60000"/>
                <a:lumOff val="40000"/>
              </a:schemeClr>
            </a:gs>
            <a:gs pos="100000">
              <a:schemeClr val="accent2">
                <a:lumMod val="75000"/>
              </a:schemeClr>
            </a:gs>
          </a:gsLst>
          <a:lin ang="5400000" scaled="1"/>
        </a:gradFill>
        <a:ln w="28575"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F8425AE0-F42F-574F-8000-01FE984112DC}" type="TxLink">
            <a:rPr lang="en-US" sz="2000" b="1" i="0" u="none" strike="noStrike">
              <a:solidFill>
                <a:schemeClr val="bg1"/>
              </a:solidFill>
              <a:latin typeface="Calibri"/>
              <a:cs typeface="Calibri"/>
            </a:rPr>
            <a:pPr algn="ctr"/>
            <a:t> </a:t>
          </a:fld>
          <a:endParaRPr lang="en-GB" sz="2000" b="1">
            <a:solidFill>
              <a:schemeClr val="bg1"/>
            </a:solidFill>
          </a:endParaRPr>
        </a:p>
      </xdr:txBody>
    </xdr:sp>
    <xdr:clientData/>
  </xdr:twoCellAnchor>
  <xdr:twoCellAnchor>
    <xdr:from>
      <xdr:col>10</xdr:col>
      <xdr:colOff>291221</xdr:colOff>
      <xdr:row>23</xdr:row>
      <xdr:rowOff>8791</xdr:rowOff>
    </xdr:from>
    <xdr:to>
      <xdr:col>12</xdr:col>
      <xdr:colOff>164221</xdr:colOff>
      <xdr:row>29</xdr:row>
      <xdr:rowOff>188545</xdr:rowOff>
    </xdr:to>
    <xdr:sp macro="" textlink="">
      <xdr:nvSpPr>
        <xdr:cNvPr id="22" name="Oval 21">
          <a:extLst>
            <a:ext uri="{FF2B5EF4-FFF2-40B4-BE49-F238E27FC236}">
              <a16:creationId xmlns:a16="http://schemas.microsoft.com/office/drawing/2014/main" id="{9BFB0A86-409B-7041-828D-3EB2A5ECE21B}"/>
            </a:ext>
          </a:extLst>
        </xdr:cNvPr>
        <xdr:cNvSpPr/>
      </xdr:nvSpPr>
      <xdr:spPr>
        <a:xfrm>
          <a:off x="7139452" y="4610099"/>
          <a:ext cx="1533769" cy="1410677"/>
        </a:xfrm>
        <a:prstGeom prst="ellipse">
          <a:avLst/>
        </a:prstGeom>
        <a:gradFill>
          <a:gsLst>
            <a:gs pos="22000">
              <a:schemeClr val="accent1">
                <a:lumMod val="5000"/>
                <a:lumOff val="95000"/>
              </a:schemeClr>
            </a:gs>
            <a:gs pos="48000">
              <a:schemeClr val="accent1">
                <a:lumMod val="45000"/>
                <a:lumOff val="55000"/>
              </a:schemeClr>
            </a:gs>
            <a:gs pos="86000">
              <a:schemeClr val="accent2">
                <a:lumMod val="60000"/>
                <a:lumOff val="40000"/>
              </a:schemeClr>
            </a:gs>
            <a:gs pos="100000">
              <a:schemeClr val="accent2">
                <a:lumMod val="75000"/>
              </a:schemeClr>
            </a:gs>
          </a:gsLst>
          <a:lin ang="5400000" scaled="1"/>
        </a:gradFill>
        <a:ln w="28575"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7</xdr:col>
      <xdr:colOff>403470</xdr:colOff>
      <xdr:row>13</xdr:row>
      <xdr:rowOff>35169</xdr:rowOff>
    </xdr:from>
    <xdr:to>
      <xdr:col>9</xdr:col>
      <xdr:colOff>238370</xdr:colOff>
      <xdr:row>20</xdr:row>
      <xdr:rowOff>9769</xdr:rowOff>
    </xdr:to>
    <xdr:sp macro="" textlink="#REF!">
      <xdr:nvSpPr>
        <xdr:cNvPr id="23" name="Oval 22">
          <a:extLst>
            <a:ext uri="{FF2B5EF4-FFF2-40B4-BE49-F238E27FC236}">
              <a16:creationId xmlns:a16="http://schemas.microsoft.com/office/drawing/2014/main" id="{A66F8DA9-9D7B-3545-B57C-6E7E6739E575}"/>
            </a:ext>
          </a:extLst>
        </xdr:cNvPr>
        <xdr:cNvSpPr/>
      </xdr:nvSpPr>
      <xdr:spPr>
        <a:xfrm>
          <a:off x="4731239" y="2584938"/>
          <a:ext cx="1524977" cy="1410677"/>
        </a:xfrm>
        <a:prstGeom prst="ellipse">
          <a:avLst/>
        </a:prstGeom>
        <a:gradFill>
          <a:gsLst>
            <a:gs pos="22000">
              <a:schemeClr val="accent1">
                <a:lumMod val="5000"/>
                <a:lumOff val="95000"/>
              </a:schemeClr>
            </a:gs>
            <a:gs pos="48000">
              <a:schemeClr val="accent1">
                <a:lumMod val="45000"/>
                <a:lumOff val="55000"/>
              </a:schemeClr>
            </a:gs>
            <a:gs pos="86000">
              <a:schemeClr val="accent2">
                <a:lumMod val="60000"/>
                <a:lumOff val="40000"/>
              </a:schemeClr>
            </a:gs>
            <a:gs pos="100000">
              <a:schemeClr val="accent2">
                <a:lumMod val="75000"/>
              </a:schemeClr>
            </a:gs>
          </a:gsLst>
          <a:lin ang="5400000" scaled="1"/>
        </a:gradFill>
        <a:ln w="28575"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7A7580A8-0CD7-074F-A087-EB9B13C6E7E1}" type="TxLink">
            <a:rPr lang="en-US" sz="2000" b="0" i="0" u="none" strike="noStrike">
              <a:solidFill>
                <a:schemeClr val="bg1"/>
              </a:solidFill>
              <a:latin typeface="Calibri"/>
              <a:cs typeface="Calibri"/>
            </a:rPr>
            <a:pPr algn="ctr"/>
            <a:t> </a:t>
          </a:fld>
          <a:endParaRPr lang="en-GB" sz="2000">
            <a:solidFill>
              <a:schemeClr val="bg1"/>
            </a:solidFill>
          </a:endParaRPr>
        </a:p>
      </xdr:txBody>
    </xdr:sp>
    <xdr:clientData/>
  </xdr:twoCellAnchor>
  <xdr:twoCellAnchor>
    <xdr:from>
      <xdr:col>7</xdr:col>
      <xdr:colOff>399073</xdr:colOff>
      <xdr:row>23</xdr:row>
      <xdr:rowOff>11723</xdr:rowOff>
    </xdr:from>
    <xdr:to>
      <xdr:col>9</xdr:col>
      <xdr:colOff>242766</xdr:colOff>
      <xdr:row>29</xdr:row>
      <xdr:rowOff>191477</xdr:rowOff>
    </xdr:to>
    <xdr:sp macro="" textlink="">
      <xdr:nvSpPr>
        <xdr:cNvPr id="24" name="Oval 23">
          <a:extLst>
            <a:ext uri="{FF2B5EF4-FFF2-40B4-BE49-F238E27FC236}">
              <a16:creationId xmlns:a16="http://schemas.microsoft.com/office/drawing/2014/main" id="{6DA6CBAF-CA0A-CC4B-9929-4B0AB1B7DC42}"/>
            </a:ext>
          </a:extLst>
        </xdr:cNvPr>
        <xdr:cNvSpPr/>
      </xdr:nvSpPr>
      <xdr:spPr>
        <a:xfrm>
          <a:off x="4726842" y="4613031"/>
          <a:ext cx="1533770" cy="1410677"/>
        </a:xfrm>
        <a:prstGeom prst="ellipse">
          <a:avLst/>
        </a:prstGeom>
        <a:gradFill>
          <a:gsLst>
            <a:gs pos="22000">
              <a:schemeClr val="accent1">
                <a:lumMod val="5000"/>
                <a:lumOff val="95000"/>
              </a:schemeClr>
            </a:gs>
            <a:gs pos="48000">
              <a:schemeClr val="accent1">
                <a:lumMod val="45000"/>
                <a:lumOff val="55000"/>
              </a:schemeClr>
            </a:gs>
            <a:gs pos="86000">
              <a:schemeClr val="accent2">
                <a:lumMod val="60000"/>
                <a:lumOff val="40000"/>
              </a:schemeClr>
            </a:gs>
            <a:gs pos="100000">
              <a:schemeClr val="accent2">
                <a:lumMod val="75000"/>
              </a:schemeClr>
            </a:gs>
          </a:gsLst>
          <a:lin ang="5400000" scaled="1"/>
        </a:gradFill>
        <a:ln w="28575"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4</xdr:col>
      <xdr:colOff>533400</xdr:colOff>
      <xdr:row>1</xdr:row>
      <xdr:rowOff>82550</xdr:rowOff>
    </xdr:from>
    <xdr:to>
      <xdr:col>6</xdr:col>
      <xdr:colOff>406400</xdr:colOff>
      <xdr:row>8</xdr:row>
      <xdr:rowOff>57150</xdr:rowOff>
    </xdr:to>
    <xdr:sp macro="" textlink="#REF!">
      <xdr:nvSpPr>
        <xdr:cNvPr id="25" name="Oval 24">
          <a:extLst>
            <a:ext uri="{FF2B5EF4-FFF2-40B4-BE49-F238E27FC236}">
              <a16:creationId xmlns:a16="http://schemas.microsoft.com/office/drawing/2014/main" id="{ED3E675E-B60D-B94A-A68F-9F873BA95C6F}"/>
            </a:ext>
          </a:extLst>
        </xdr:cNvPr>
        <xdr:cNvSpPr/>
      </xdr:nvSpPr>
      <xdr:spPr>
        <a:xfrm>
          <a:off x="2370015" y="287704"/>
          <a:ext cx="1533770" cy="1410677"/>
        </a:xfrm>
        <a:prstGeom prst="ellipse">
          <a:avLst/>
        </a:prstGeom>
        <a:gradFill>
          <a:gsLst>
            <a:gs pos="22000">
              <a:schemeClr val="accent1">
                <a:lumMod val="5000"/>
                <a:lumOff val="95000"/>
              </a:schemeClr>
            </a:gs>
            <a:gs pos="48000">
              <a:schemeClr val="accent1">
                <a:lumMod val="45000"/>
                <a:lumOff val="55000"/>
              </a:schemeClr>
            </a:gs>
            <a:gs pos="86000">
              <a:schemeClr val="accent2">
                <a:lumMod val="60000"/>
                <a:lumOff val="40000"/>
              </a:schemeClr>
            </a:gs>
            <a:gs pos="100000">
              <a:schemeClr val="accent2">
                <a:lumMod val="75000"/>
              </a:schemeClr>
            </a:gs>
          </a:gsLst>
          <a:lin ang="5400000" scaled="1"/>
        </a:gradFill>
        <a:ln w="28575"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F8425AE0-F42F-574F-8000-01FE984112DC}" type="TxLink">
            <a:rPr lang="en-US" sz="2000" b="1" i="0" u="none" strike="noStrike">
              <a:solidFill>
                <a:schemeClr val="bg1"/>
              </a:solidFill>
              <a:latin typeface="Calibri"/>
              <a:cs typeface="Calibri"/>
            </a:rPr>
            <a:pPr algn="ctr"/>
            <a:t> </a:t>
          </a:fld>
          <a:endParaRPr lang="en-GB" sz="2000" b="1">
            <a:solidFill>
              <a:schemeClr val="bg1"/>
            </a:solidFill>
          </a:endParaRPr>
        </a:p>
      </xdr:txBody>
    </xdr:sp>
    <xdr:clientData/>
  </xdr:twoCellAnchor>
  <xdr:twoCellAnchor>
    <xdr:from>
      <xdr:col>10</xdr:col>
      <xdr:colOff>291221</xdr:colOff>
      <xdr:row>1</xdr:row>
      <xdr:rowOff>82550</xdr:rowOff>
    </xdr:from>
    <xdr:to>
      <xdr:col>12</xdr:col>
      <xdr:colOff>164221</xdr:colOff>
      <xdr:row>8</xdr:row>
      <xdr:rowOff>57150</xdr:rowOff>
    </xdr:to>
    <xdr:sp macro="" textlink="">
      <xdr:nvSpPr>
        <xdr:cNvPr id="26" name="Oval 25">
          <a:extLst>
            <a:ext uri="{FF2B5EF4-FFF2-40B4-BE49-F238E27FC236}">
              <a16:creationId xmlns:a16="http://schemas.microsoft.com/office/drawing/2014/main" id="{4AF4CF95-F1FB-C44F-AA5C-A41D496B0E64}"/>
            </a:ext>
          </a:extLst>
        </xdr:cNvPr>
        <xdr:cNvSpPr/>
      </xdr:nvSpPr>
      <xdr:spPr>
        <a:xfrm>
          <a:off x="7139452" y="287704"/>
          <a:ext cx="1533769" cy="1410677"/>
        </a:xfrm>
        <a:prstGeom prst="ellipse">
          <a:avLst/>
        </a:prstGeom>
        <a:gradFill>
          <a:gsLst>
            <a:gs pos="22000">
              <a:schemeClr val="accent1">
                <a:lumMod val="5000"/>
                <a:lumOff val="95000"/>
              </a:schemeClr>
            </a:gs>
            <a:gs pos="48000">
              <a:schemeClr val="accent1">
                <a:lumMod val="45000"/>
                <a:lumOff val="55000"/>
              </a:schemeClr>
            </a:gs>
            <a:gs pos="86000">
              <a:schemeClr val="accent2">
                <a:lumMod val="60000"/>
                <a:lumOff val="40000"/>
              </a:schemeClr>
            </a:gs>
            <a:gs pos="100000">
              <a:schemeClr val="accent2">
                <a:lumMod val="75000"/>
              </a:schemeClr>
            </a:gs>
          </a:gsLst>
          <a:lin ang="5400000" scaled="1"/>
        </a:gradFill>
        <a:ln w="28575"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7</xdr:col>
      <xdr:colOff>403470</xdr:colOff>
      <xdr:row>1</xdr:row>
      <xdr:rowOff>82550</xdr:rowOff>
    </xdr:from>
    <xdr:to>
      <xdr:col>9</xdr:col>
      <xdr:colOff>238370</xdr:colOff>
      <xdr:row>8</xdr:row>
      <xdr:rowOff>57150</xdr:rowOff>
    </xdr:to>
    <xdr:sp macro="" textlink="#REF!">
      <xdr:nvSpPr>
        <xdr:cNvPr id="27" name="Oval 26">
          <a:extLst>
            <a:ext uri="{FF2B5EF4-FFF2-40B4-BE49-F238E27FC236}">
              <a16:creationId xmlns:a16="http://schemas.microsoft.com/office/drawing/2014/main" id="{5EF9B0AA-2421-834B-A0D9-E6E5384D0637}"/>
            </a:ext>
          </a:extLst>
        </xdr:cNvPr>
        <xdr:cNvSpPr/>
      </xdr:nvSpPr>
      <xdr:spPr>
        <a:xfrm>
          <a:off x="4731239" y="287704"/>
          <a:ext cx="1524977" cy="1410677"/>
        </a:xfrm>
        <a:prstGeom prst="ellipse">
          <a:avLst/>
        </a:prstGeom>
        <a:gradFill>
          <a:gsLst>
            <a:gs pos="22000">
              <a:schemeClr val="accent1">
                <a:lumMod val="5000"/>
                <a:lumOff val="95000"/>
              </a:schemeClr>
            </a:gs>
            <a:gs pos="48000">
              <a:schemeClr val="accent1">
                <a:lumMod val="45000"/>
                <a:lumOff val="55000"/>
              </a:schemeClr>
            </a:gs>
            <a:gs pos="86000">
              <a:schemeClr val="accent2">
                <a:lumMod val="60000"/>
                <a:lumOff val="40000"/>
              </a:schemeClr>
            </a:gs>
            <a:gs pos="100000">
              <a:schemeClr val="accent2">
                <a:lumMod val="75000"/>
              </a:schemeClr>
            </a:gs>
          </a:gsLst>
          <a:lin ang="5400000" scaled="1"/>
        </a:gradFill>
        <a:ln w="28575"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7A7580A8-0CD7-074F-A087-EB9B13C6E7E1}" type="TxLink">
            <a:rPr lang="en-US" sz="2000" b="0" i="0" u="none" strike="noStrike">
              <a:solidFill>
                <a:schemeClr val="bg1"/>
              </a:solidFill>
              <a:latin typeface="Calibri"/>
              <a:cs typeface="Calibri"/>
            </a:rPr>
            <a:pPr algn="ctr"/>
            <a:t> </a:t>
          </a:fld>
          <a:endParaRPr lang="en-GB" sz="2000">
            <a:solidFill>
              <a:schemeClr val="bg1"/>
            </a:solidFill>
          </a:endParaRPr>
        </a:p>
      </xdr:txBody>
    </xdr:sp>
    <xdr:clientData/>
  </xdr:twoCellAnchor>
  <xdr:oneCellAnchor>
    <xdr:from>
      <xdr:col>4</xdr:col>
      <xdr:colOff>533400</xdr:colOff>
      <xdr:row>3</xdr:row>
      <xdr:rowOff>101775</xdr:rowOff>
    </xdr:from>
    <xdr:ext cx="1574800" cy="468013"/>
    <xdr:sp macro="" textlink="Sheet2!D6">
      <xdr:nvSpPr>
        <xdr:cNvPr id="28" name="TextBox 27">
          <a:extLst>
            <a:ext uri="{FF2B5EF4-FFF2-40B4-BE49-F238E27FC236}">
              <a16:creationId xmlns:a16="http://schemas.microsoft.com/office/drawing/2014/main" id="{5A4E5D4C-D8ED-702C-FB75-B8C7642BC57E}"/>
            </a:ext>
          </a:extLst>
        </xdr:cNvPr>
        <xdr:cNvSpPr txBox="1"/>
      </xdr:nvSpPr>
      <xdr:spPr>
        <a:xfrm>
          <a:off x="2370015" y="717237"/>
          <a:ext cx="1574800" cy="468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fld id="{B1B68976-1A51-9345-916B-BB508A2242DA}" type="TxLink">
            <a:rPr lang="en-US" sz="2400" b="1" i="0" u="none" strike="noStrike">
              <a:solidFill>
                <a:schemeClr val="accent1">
                  <a:lumMod val="50000"/>
                </a:schemeClr>
              </a:solidFill>
              <a:latin typeface="Calibri"/>
              <a:cs typeface="Calibri"/>
            </a:rPr>
            <a:pPr algn="ctr"/>
            <a:t>R13 333</a:t>
          </a:fld>
          <a:endParaRPr lang="en-GB" sz="2400" b="1">
            <a:solidFill>
              <a:schemeClr val="accent1">
                <a:lumMod val="50000"/>
              </a:schemeClr>
            </a:solidFill>
          </a:endParaRPr>
        </a:p>
      </xdr:txBody>
    </xdr:sp>
    <xdr:clientData/>
  </xdr:oneCellAnchor>
  <xdr:oneCellAnchor>
    <xdr:from>
      <xdr:col>7</xdr:col>
      <xdr:colOff>376505</xdr:colOff>
      <xdr:row>2</xdr:row>
      <xdr:rowOff>181702</xdr:rowOff>
    </xdr:from>
    <xdr:ext cx="1574800" cy="718466"/>
    <xdr:sp macro="" textlink="Sheet2!D7">
      <xdr:nvSpPr>
        <xdr:cNvPr id="29" name="TextBox 28">
          <a:extLst>
            <a:ext uri="{FF2B5EF4-FFF2-40B4-BE49-F238E27FC236}">
              <a16:creationId xmlns:a16="http://schemas.microsoft.com/office/drawing/2014/main" id="{4BE6D98E-F62A-3047-B3DC-0453D337C1DF}"/>
            </a:ext>
          </a:extLst>
        </xdr:cNvPr>
        <xdr:cNvSpPr txBox="1"/>
      </xdr:nvSpPr>
      <xdr:spPr>
        <a:xfrm>
          <a:off x="4704274" y="592010"/>
          <a:ext cx="1574800" cy="71846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fld id="{BF19FE6B-D5A1-0A48-8352-E0E76B4BC6F4}" type="TxLink">
            <a:rPr lang="en-US" sz="4000" b="1" i="0" u="none" strike="noStrike">
              <a:solidFill>
                <a:schemeClr val="accent1">
                  <a:lumMod val="50000"/>
                </a:schemeClr>
              </a:solidFill>
              <a:latin typeface="Calibri"/>
              <a:cs typeface="Calibri"/>
            </a:rPr>
            <a:pPr algn="ctr"/>
            <a:t>33,3</a:t>
          </a:fld>
          <a:endParaRPr lang="en-GB" sz="4000" b="1">
            <a:solidFill>
              <a:schemeClr val="accent1">
                <a:lumMod val="50000"/>
              </a:schemeClr>
            </a:solidFill>
          </a:endParaRPr>
        </a:p>
      </xdr:txBody>
    </xdr:sp>
    <xdr:clientData/>
  </xdr:oneCellAnchor>
  <xdr:oneCellAnchor>
    <xdr:from>
      <xdr:col>10</xdr:col>
      <xdr:colOff>266700</xdr:colOff>
      <xdr:row>3</xdr:row>
      <xdr:rowOff>101775</xdr:rowOff>
    </xdr:from>
    <xdr:ext cx="1574800" cy="468013"/>
    <xdr:sp macro="" textlink="Sheet2!D8">
      <xdr:nvSpPr>
        <xdr:cNvPr id="30" name="TextBox 29">
          <a:extLst>
            <a:ext uri="{FF2B5EF4-FFF2-40B4-BE49-F238E27FC236}">
              <a16:creationId xmlns:a16="http://schemas.microsoft.com/office/drawing/2014/main" id="{697E94E7-0F17-4942-9AD0-4224FA58D48D}"/>
            </a:ext>
          </a:extLst>
        </xdr:cNvPr>
        <xdr:cNvSpPr txBox="1"/>
      </xdr:nvSpPr>
      <xdr:spPr>
        <a:xfrm>
          <a:off x="7114931" y="717237"/>
          <a:ext cx="1574800" cy="468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fld id="{334B73E6-B810-6149-87F9-D05DFA3A7DFD}" type="TxLink">
            <a:rPr lang="en-US" sz="2400" b="1" i="0" u="none" strike="noStrike">
              <a:solidFill>
                <a:schemeClr val="accent1">
                  <a:lumMod val="50000"/>
                </a:schemeClr>
              </a:solidFill>
              <a:latin typeface="Calibri"/>
              <a:cs typeface="Calibri"/>
            </a:rPr>
            <a:pPr algn="ctr"/>
            <a:t>2,78</a:t>
          </a:fld>
          <a:endParaRPr lang="en-GB" sz="2400" b="1">
            <a:solidFill>
              <a:schemeClr val="accent1">
                <a:lumMod val="50000"/>
              </a:schemeClr>
            </a:solidFill>
          </a:endParaRPr>
        </a:p>
      </xdr:txBody>
    </xdr:sp>
    <xdr:clientData/>
  </xdr:oneCellAnchor>
  <xdr:oneCellAnchor>
    <xdr:from>
      <xdr:col>4</xdr:col>
      <xdr:colOff>520700</xdr:colOff>
      <xdr:row>15</xdr:row>
      <xdr:rowOff>15252</xdr:rowOff>
    </xdr:from>
    <xdr:ext cx="1574800" cy="530658"/>
    <xdr:sp macro="" textlink="Sheet2!E19">
      <xdr:nvSpPr>
        <xdr:cNvPr id="31" name="TextBox 30">
          <a:extLst>
            <a:ext uri="{FF2B5EF4-FFF2-40B4-BE49-F238E27FC236}">
              <a16:creationId xmlns:a16="http://schemas.microsoft.com/office/drawing/2014/main" id="{095BEFDB-5B4A-C14A-9E9F-8E931631E202}"/>
            </a:ext>
          </a:extLst>
        </xdr:cNvPr>
        <xdr:cNvSpPr txBox="1"/>
      </xdr:nvSpPr>
      <xdr:spPr>
        <a:xfrm>
          <a:off x="2357315" y="2975329"/>
          <a:ext cx="1574800" cy="5306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fld id="{93475744-7E7D-7843-B790-6479E5EB76C7}" type="TxLink">
            <a:rPr lang="en-US" sz="2800" b="1" i="0" u="none" strike="noStrike">
              <a:solidFill>
                <a:schemeClr val="accent1">
                  <a:lumMod val="50000"/>
                </a:schemeClr>
              </a:solidFill>
              <a:latin typeface="Calibri"/>
              <a:cs typeface="Calibri"/>
            </a:rPr>
            <a:pPr algn="ctr"/>
            <a:t>30</a:t>
          </a:fld>
          <a:endParaRPr lang="en-GB" sz="2800" b="1">
            <a:solidFill>
              <a:schemeClr val="accent1">
                <a:lumMod val="50000"/>
              </a:schemeClr>
            </a:solidFill>
          </a:endParaRPr>
        </a:p>
      </xdr:txBody>
    </xdr:sp>
    <xdr:clientData/>
  </xdr:oneCellAnchor>
  <xdr:oneCellAnchor>
    <xdr:from>
      <xdr:col>7</xdr:col>
      <xdr:colOff>330200</xdr:colOff>
      <xdr:row>15</xdr:row>
      <xdr:rowOff>15252</xdr:rowOff>
    </xdr:from>
    <xdr:ext cx="1574800" cy="530658"/>
    <xdr:sp macro="" textlink="Sheet2!E20">
      <xdr:nvSpPr>
        <xdr:cNvPr id="32" name="TextBox 31">
          <a:extLst>
            <a:ext uri="{FF2B5EF4-FFF2-40B4-BE49-F238E27FC236}">
              <a16:creationId xmlns:a16="http://schemas.microsoft.com/office/drawing/2014/main" id="{1A30B7C4-2E60-264F-A073-DE9E82834B5F}"/>
            </a:ext>
          </a:extLst>
        </xdr:cNvPr>
        <xdr:cNvSpPr txBox="1"/>
      </xdr:nvSpPr>
      <xdr:spPr>
        <a:xfrm>
          <a:off x="4657969" y="2975329"/>
          <a:ext cx="1574800" cy="5306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fld id="{1758872F-3FCA-A240-9215-242F7F386F07}" type="TxLink">
            <a:rPr lang="en-US" sz="2800" b="1" i="0" u="none" strike="noStrike">
              <a:solidFill>
                <a:schemeClr val="accent1">
                  <a:lumMod val="50000"/>
                </a:schemeClr>
              </a:solidFill>
              <a:latin typeface="Calibri"/>
              <a:cs typeface="Calibri"/>
            </a:rPr>
            <a:pPr algn="ctr"/>
            <a:t>6,0</a:t>
          </a:fld>
          <a:endParaRPr lang="en-GB" sz="2800" b="1">
            <a:solidFill>
              <a:schemeClr val="accent1">
                <a:lumMod val="50000"/>
              </a:schemeClr>
            </a:solidFill>
          </a:endParaRPr>
        </a:p>
      </xdr:txBody>
    </xdr:sp>
    <xdr:clientData/>
  </xdr:oneCellAnchor>
  <xdr:oneCellAnchor>
    <xdr:from>
      <xdr:col>10</xdr:col>
      <xdr:colOff>277251</xdr:colOff>
      <xdr:row>24</xdr:row>
      <xdr:rowOff>172338</xdr:rowOff>
    </xdr:from>
    <xdr:ext cx="1574800" cy="530658"/>
    <xdr:sp macro="" textlink="Sheet2!E22">
      <xdr:nvSpPr>
        <xdr:cNvPr id="33" name="TextBox 32">
          <a:extLst>
            <a:ext uri="{FF2B5EF4-FFF2-40B4-BE49-F238E27FC236}">
              <a16:creationId xmlns:a16="http://schemas.microsoft.com/office/drawing/2014/main" id="{B5A7CD2F-0A35-274E-812E-F9E2DDB74250}"/>
            </a:ext>
          </a:extLst>
        </xdr:cNvPr>
        <xdr:cNvSpPr txBox="1"/>
      </xdr:nvSpPr>
      <xdr:spPr>
        <a:xfrm>
          <a:off x="7125482" y="4978800"/>
          <a:ext cx="1574800" cy="5306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fld id="{36C2908A-14C4-D145-A1F3-8C0F2694DBFD}" type="TxLink">
            <a:rPr lang="en-US" sz="2800" b="1" i="0" u="none" strike="noStrike">
              <a:solidFill>
                <a:schemeClr val="accent1">
                  <a:lumMod val="50000"/>
                </a:schemeClr>
              </a:solidFill>
              <a:latin typeface="Calibri"/>
              <a:cs typeface="Calibri"/>
            </a:rPr>
            <a:pPr algn="ctr"/>
            <a:t>R86 400</a:t>
          </a:fld>
          <a:endParaRPr lang="en-GB" sz="2800" b="1">
            <a:solidFill>
              <a:schemeClr val="accent1">
                <a:lumMod val="50000"/>
              </a:schemeClr>
            </a:solidFill>
          </a:endParaRPr>
        </a:p>
      </xdr:txBody>
    </xdr:sp>
    <xdr:clientData/>
  </xdr:oneCellAnchor>
  <xdr:oneCellAnchor>
    <xdr:from>
      <xdr:col>7</xdr:col>
      <xdr:colOff>300502</xdr:colOff>
      <xdr:row>24</xdr:row>
      <xdr:rowOff>111431</xdr:rowOff>
    </xdr:from>
    <xdr:ext cx="1770575" cy="718466"/>
    <xdr:sp macro="" textlink="Sheet2!F22">
      <xdr:nvSpPr>
        <xdr:cNvPr id="34" name="TextBox 33">
          <a:extLst>
            <a:ext uri="{FF2B5EF4-FFF2-40B4-BE49-F238E27FC236}">
              <a16:creationId xmlns:a16="http://schemas.microsoft.com/office/drawing/2014/main" id="{41027C66-245B-284E-A7B4-98EF4FB02947}"/>
            </a:ext>
          </a:extLst>
        </xdr:cNvPr>
        <xdr:cNvSpPr txBox="1"/>
      </xdr:nvSpPr>
      <xdr:spPr>
        <a:xfrm>
          <a:off x="4628271" y="4917893"/>
          <a:ext cx="1770575" cy="71846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fld id="{92817692-F098-6542-9E08-7AA2B6156364}" type="TxLink">
            <a:rPr lang="en-US" sz="4000" b="1" i="0" u="none" strike="noStrike">
              <a:solidFill>
                <a:schemeClr val="accent1">
                  <a:lumMod val="50000"/>
                </a:schemeClr>
              </a:solidFill>
              <a:latin typeface="Calibri"/>
              <a:cs typeface="Calibri"/>
            </a:rPr>
            <a:pPr algn="ctr"/>
            <a:t>216%</a:t>
          </a:fld>
          <a:endParaRPr lang="en-GB" sz="4000" b="1">
            <a:solidFill>
              <a:schemeClr val="accent1">
                <a:lumMod val="50000"/>
              </a:schemeClr>
            </a:solidFill>
          </a:endParaRPr>
        </a:p>
      </xdr:txBody>
    </xdr:sp>
    <xdr:clientData/>
  </xdr:oneCellAnchor>
  <xdr:twoCellAnchor>
    <xdr:from>
      <xdr:col>4</xdr:col>
      <xdr:colOff>254000</xdr:colOff>
      <xdr:row>22</xdr:row>
      <xdr:rowOff>146538</xdr:rowOff>
    </xdr:from>
    <xdr:to>
      <xdr:col>7</xdr:col>
      <xdr:colOff>87923</xdr:colOff>
      <xdr:row>30</xdr:row>
      <xdr:rowOff>16803</xdr:rowOff>
    </xdr:to>
    <xdr:graphicFrame macro="">
      <xdr:nvGraphicFramePr>
        <xdr:cNvPr id="36" name="Chart 35">
          <a:extLst>
            <a:ext uri="{FF2B5EF4-FFF2-40B4-BE49-F238E27FC236}">
              <a16:creationId xmlns:a16="http://schemas.microsoft.com/office/drawing/2014/main" id="{DE59C9DC-42C9-EA4D-85A1-8D8F024182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4</xdr:col>
      <xdr:colOff>747791</xdr:colOff>
      <xdr:row>1</xdr:row>
      <xdr:rowOff>173439</xdr:rowOff>
    </xdr:from>
    <xdr:ext cx="945195" cy="248851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90A5B139-C2F0-1E86-64C6-00AC2C68BE85}"/>
            </a:ext>
          </a:extLst>
        </xdr:cNvPr>
        <xdr:cNvSpPr txBox="1"/>
      </xdr:nvSpPr>
      <xdr:spPr>
        <a:xfrm>
          <a:off x="2584406" y="378593"/>
          <a:ext cx="945195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GB" sz="1000">
              <a:solidFill>
                <a:schemeClr val="accent1">
                  <a:lumMod val="50000"/>
                </a:schemeClr>
              </a:solidFill>
            </a:rPr>
            <a:t>Investment</a:t>
          </a:r>
          <a:r>
            <a:rPr lang="en-GB" sz="1000" baseline="0">
              <a:solidFill>
                <a:schemeClr val="accent1">
                  <a:lumMod val="50000"/>
                </a:schemeClr>
              </a:solidFill>
            </a:rPr>
            <a:t> PA</a:t>
          </a:r>
          <a:endParaRPr lang="en-GB" sz="1000">
            <a:solidFill>
              <a:schemeClr val="accent1">
                <a:lumMod val="50000"/>
              </a:schemeClr>
            </a:solidFill>
          </a:endParaRPr>
        </a:p>
      </xdr:txBody>
    </xdr:sp>
    <xdr:clientData/>
  </xdr:oneCellAnchor>
  <xdr:oneCellAnchor>
    <xdr:from>
      <xdr:col>7</xdr:col>
      <xdr:colOff>626405</xdr:colOff>
      <xdr:row>1</xdr:row>
      <xdr:rowOff>173439</xdr:rowOff>
    </xdr:from>
    <xdr:ext cx="941412" cy="248851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66DFF037-D078-2E4E-A664-5CF4670130D3}"/>
            </a:ext>
          </a:extLst>
        </xdr:cNvPr>
        <xdr:cNvSpPr txBox="1"/>
      </xdr:nvSpPr>
      <xdr:spPr>
        <a:xfrm>
          <a:off x="4954174" y="378593"/>
          <a:ext cx="94141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GB" sz="1000">
              <a:solidFill>
                <a:schemeClr val="accent1">
                  <a:lumMod val="50000"/>
                </a:schemeClr>
              </a:solidFill>
            </a:rPr>
            <a:t>No of deals PA</a:t>
          </a:r>
        </a:p>
      </xdr:txBody>
    </xdr:sp>
    <xdr:clientData/>
  </xdr:oneCellAnchor>
  <xdr:oneCellAnchor>
    <xdr:from>
      <xdr:col>10</xdr:col>
      <xdr:colOff>509602</xdr:colOff>
      <xdr:row>1</xdr:row>
      <xdr:rowOff>173439</xdr:rowOff>
    </xdr:from>
    <xdr:ext cx="976870" cy="248851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C719C44C-6C61-3545-ABB8-38D644424048}"/>
            </a:ext>
          </a:extLst>
        </xdr:cNvPr>
        <xdr:cNvSpPr txBox="1"/>
      </xdr:nvSpPr>
      <xdr:spPr>
        <a:xfrm>
          <a:off x="7357833" y="378593"/>
          <a:ext cx="976870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GB" sz="1000">
              <a:solidFill>
                <a:schemeClr val="accent1">
                  <a:lumMod val="50000"/>
                </a:schemeClr>
              </a:solidFill>
            </a:rPr>
            <a:t>No of deals PM</a:t>
          </a:r>
        </a:p>
      </xdr:txBody>
    </xdr:sp>
    <xdr:clientData/>
  </xdr:oneCellAnchor>
  <xdr:oneCellAnchor>
    <xdr:from>
      <xdr:col>4</xdr:col>
      <xdr:colOff>774700</xdr:colOff>
      <xdr:row>13</xdr:row>
      <xdr:rowOff>132959</xdr:rowOff>
    </xdr:from>
    <xdr:ext cx="481350" cy="248851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9C67B3D0-9658-9941-A528-1F7A317E77D0}"/>
            </a:ext>
          </a:extLst>
        </xdr:cNvPr>
        <xdr:cNvSpPr txBox="1"/>
      </xdr:nvSpPr>
      <xdr:spPr>
        <a:xfrm>
          <a:off x="2611315" y="2682728"/>
          <a:ext cx="481350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GB" sz="1000">
              <a:solidFill>
                <a:schemeClr val="accent1">
                  <a:lumMod val="50000"/>
                </a:schemeClr>
              </a:solidFill>
            </a:rPr>
            <a:t>Leads</a:t>
          </a:r>
        </a:p>
      </xdr:txBody>
    </xdr:sp>
    <xdr:clientData/>
  </xdr:oneCellAnchor>
  <xdr:oneCellAnchor>
    <xdr:from>
      <xdr:col>7</xdr:col>
      <xdr:colOff>635000</xdr:colOff>
      <xdr:row>13</xdr:row>
      <xdr:rowOff>132959</xdr:rowOff>
    </xdr:from>
    <xdr:ext cx="448392" cy="248851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66C22346-3383-8343-9028-4E9D727A0B8A}"/>
            </a:ext>
          </a:extLst>
        </xdr:cNvPr>
        <xdr:cNvSpPr txBox="1"/>
      </xdr:nvSpPr>
      <xdr:spPr>
        <a:xfrm>
          <a:off x="4962769" y="2682728"/>
          <a:ext cx="44839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GB" sz="1000">
              <a:solidFill>
                <a:schemeClr val="accent1">
                  <a:lumMod val="50000"/>
                </a:schemeClr>
              </a:solidFill>
            </a:rPr>
            <a:t>Sales</a:t>
          </a:r>
        </a:p>
      </xdr:txBody>
    </xdr:sp>
    <xdr:clientData/>
  </xdr:oneCellAnchor>
  <xdr:oneCellAnchor>
    <xdr:from>
      <xdr:col>10</xdr:col>
      <xdr:colOff>524022</xdr:colOff>
      <xdr:row>23</xdr:row>
      <xdr:rowOff>102967</xdr:rowOff>
    </xdr:from>
    <xdr:ext cx="644151" cy="248851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920E8300-11AF-F346-8E15-CB69E4B6E879}"/>
            </a:ext>
          </a:extLst>
        </xdr:cNvPr>
        <xdr:cNvSpPr txBox="1"/>
      </xdr:nvSpPr>
      <xdr:spPr>
        <a:xfrm>
          <a:off x="7372253" y="4704275"/>
          <a:ext cx="644151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GB" sz="1000">
              <a:solidFill>
                <a:schemeClr val="accent1">
                  <a:lumMod val="50000"/>
                </a:schemeClr>
              </a:solidFill>
            </a:rPr>
            <a:t>Profit</a:t>
          </a:r>
          <a:r>
            <a:rPr lang="en-GB" sz="1000" baseline="0">
              <a:solidFill>
                <a:schemeClr val="accent1">
                  <a:lumMod val="50000"/>
                </a:schemeClr>
              </a:solidFill>
            </a:rPr>
            <a:t> PA</a:t>
          </a:r>
          <a:endParaRPr lang="en-GB" sz="1000">
            <a:solidFill>
              <a:schemeClr val="accent1">
                <a:lumMod val="50000"/>
              </a:schemeClr>
            </a:solidFill>
          </a:endParaRPr>
        </a:p>
      </xdr:txBody>
    </xdr:sp>
    <xdr:clientData/>
  </xdr:oneCellAnchor>
  <xdr:oneCellAnchor>
    <xdr:from>
      <xdr:col>7</xdr:col>
      <xdr:colOff>622886</xdr:colOff>
      <xdr:row>23</xdr:row>
      <xdr:rowOff>102967</xdr:rowOff>
    </xdr:from>
    <xdr:ext cx="371512" cy="248851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F48AA4C4-4165-1E4D-8325-2CAE38F8FB9C}"/>
            </a:ext>
          </a:extLst>
        </xdr:cNvPr>
        <xdr:cNvSpPr txBox="1"/>
      </xdr:nvSpPr>
      <xdr:spPr>
        <a:xfrm>
          <a:off x="4950655" y="4704275"/>
          <a:ext cx="37151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GB" sz="1000"/>
            <a:t>ROI</a:t>
          </a:r>
        </a:p>
      </xdr:txBody>
    </xdr:sp>
    <xdr:clientData/>
  </xdr:oneCellAnchor>
  <xdr:twoCellAnchor>
    <xdr:from>
      <xdr:col>6</xdr:col>
      <xdr:colOff>498230</xdr:colOff>
      <xdr:row>15</xdr:row>
      <xdr:rowOff>136769</xdr:rowOff>
    </xdr:from>
    <xdr:to>
      <xdr:col>7</xdr:col>
      <xdr:colOff>195385</xdr:colOff>
      <xdr:row>17</xdr:row>
      <xdr:rowOff>0</xdr:rowOff>
    </xdr:to>
    <xdr:sp macro="" textlink="">
      <xdr:nvSpPr>
        <xdr:cNvPr id="16" name="Striped Right Arrow 15">
          <a:extLst>
            <a:ext uri="{FF2B5EF4-FFF2-40B4-BE49-F238E27FC236}">
              <a16:creationId xmlns:a16="http://schemas.microsoft.com/office/drawing/2014/main" id="{BADCD28F-CEB3-9B17-F48F-D71E66A9A5E8}"/>
            </a:ext>
          </a:extLst>
        </xdr:cNvPr>
        <xdr:cNvSpPr/>
      </xdr:nvSpPr>
      <xdr:spPr>
        <a:xfrm>
          <a:off x="3995615" y="3096846"/>
          <a:ext cx="527539" cy="273539"/>
        </a:xfrm>
        <a:prstGeom prst="striped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9</xdr:col>
      <xdr:colOff>449385</xdr:colOff>
      <xdr:row>15</xdr:row>
      <xdr:rowOff>136769</xdr:rowOff>
    </xdr:from>
    <xdr:to>
      <xdr:col>10</xdr:col>
      <xdr:colOff>146539</xdr:colOff>
      <xdr:row>17</xdr:row>
      <xdr:rowOff>0</xdr:rowOff>
    </xdr:to>
    <xdr:sp macro="" textlink="">
      <xdr:nvSpPr>
        <xdr:cNvPr id="17" name="Striped Right Arrow 16">
          <a:extLst>
            <a:ext uri="{FF2B5EF4-FFF2-40B4-BE49-F238E27FC236}">
              <a16:creationId xmlns:a16="http://schemas.microsoft.com/office/drawing/2014/main" id="{12B2AC31-45FF-7E40-83F6-5540C0C808DD}"/>
            </a:ext>
          </a:extLst>
        </xdr:cNvPr>
        <xdr:cNvSpPr/>
      </xdr:nvSpPr>
      <xdr:spPr>
        <a:xfrm>
          <a:off x="6467231" y="3096846"/>
          <a:ext cx="527539" cy="273539"/>
        </a:xfrm>
        <a:prstGeom prst="striped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10</xdr:col>
      <xdr:colOff>291221</xdr:colOff>
      <xdr:row>13</xdr:row>
      <xdr:rowOff>35169</xdr:rowOff>
    </xdr:from>
    <xdr:to>
      <xdr:col>12</xdr:col>
      <xdr:colOff>164221</xdr:colOff>
      <xdr:row>20</xdr:row>
      <xdr:rowOff>9769</xdr:rowOff>
    </xdr:to>
    <xdr:sp macro="" textlink="">
      <xdr:nvSpPr>
        <xdr:cNvPr id="18" name="Oval 17">
          <a:extLst>
            <a:ext uri="{FF2B5EF4-FFF2-40B4-BE49-F238E27FC236}">
              <a16:creationId xmlns:a16="http://schemas.microsoft.com/office/drawing/2014/main" id="{4CE10D82-CB98-E44B-853B-8F340DC20008}"/>
            </a:ext>
          </a:extLst>
        </xdr:cNvPr>
        <xdr:cNvSpPr/>
      </xdr:nvSpPr>
      <xdr:spPr>
        <a:xfrm>
          <a:off x="7139452" y="2584938"/>
          <a:ext cx="1533769" cy="1410677"/>
        </a:xfrm>
        <a:prstGeom prst="ellipse">
          <a:avLst/>
        </a:prstGeom>
        <a:gradFill>
          <a:gsLst>
            <a:gs pos="22000">
              <a:schemeClr val="accent1">
                <a:lumMod val="5000"/>
                <a:lumOff val="95000"/>
              </a:schemeClr>
            </a:gs>
            <a:gs pos="48000">
              <a:schemeClr val="accent1">
                <a:lumMod val="45000"/>
                <a:lumOff val="55000"/>
              </a:schemeClr>
            </a:gs>
            <a:gs pos="86000">
              <a:schemeClr val="accent2">
                <a:lumMod val="60000"/>
                <a:lumOff val="40000"/>
              </a:schemeClr>
            </a:gs>
            <a:gs pos="100000">
              <a:schemeClr val="accent2">
                <a:lumMod val="75000"/>
              </a:schemeClr>
            </a:gs>
          </a:gsLst>
          <a:lin ang="5400000" scaled="1"/>
        </a:gradFill>
        <a:ln w="28575"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oneCellAnchor>
    <xdr:from>
      <xdr:col>10</xdr:col>
      <xdr:colOff>234461</xdr:colOff>
      <xdr:row>15</xdr:row>
      <xdr:rowOff>15252</xdr:rowOff>
    </xdr:from>
    <xdr:ext cx="1574800" cy="530658"/>
    <xdr:sp macro="" textlink="Sheet2!F18">
      <xdr:nvSpPr>
        <xdr:cNvPr id="19" name="TextBox 18">
          <a:extLst>
            <a:ext uri="{FF2B5EF4-FFF2-40B4-BE49-F238E27FC236}">
              <a16:creationId xmlns:a16="http://schemas.microsoft.com/office/drawing/2014/main" id="{61765EB3-A418-264F-95FA-23E1D962DC29}"/>
            </a:ext>
          </a:extLst>
        </xdr:cNvPr>
        <xdr:cNvSpPr txBox="1"/>
      </xdr:nvSpPr>
      <xdr:spPr>
        <a:xfrm>
          <a:off x="7082692" y="2975329"/>
          <a:ext cx="1574800" cy="5306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fld id="{6687C1F4-F259-DF45-9C60-CA4C823EE0CF}" type="TxLink">
            <a:rPr lang="en-US" sz="2800" b="1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R2 400</a:t>
          </a:fld>
          <a:endParaRPr lang="en-GB" sz="2800" b="1">
            <a:solidFill>
              <a:schemeClr val="accent1">
                <a:lumMod val="50000"/>
              </a:schemeClr>
            </a:solidFill>
          </a:endParaRPr>
        </a:p>
      </xdr:txBody>
    </xdr:sp>
    <xdr:clientData/>
  </xdr:oneCellAnchor>
  <xdr:oneCellAnchor>
    <xdr:from>
      <xdr:col>10</xdr:col>
      <xdr:colOff>491001</xdr:colOff>
      <xdr:row>13</xdr:row>
      <xdr:rowOff>132959</xdr:rowOff>
    </xdr:from>
    <xdr:ext cx="1201932" cy="248851"/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2D6E5778-469C-014B-B500-15E53CD049ED}"/>
            </a:ext>
          </a:extLst>
        </xdr:cNvPr>
        <xdr:cNvSpPr txBox="1"/>
      </xdr:nvSpPr>
      <xdr:spPr>
        <a:xfrm>
          <a:off x="7339232" y="2682728"/>
          <a:ext cx="120193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GB" sz="1000">
              <a:solidFill>
                <a:schemeClr val="accent1">
                  <a:lumMod val="50000"/>
                </a:schemeClr>
              </a:solidFill>
            </a:rPr>
            <a:t>Profit</a:t>
          </a:r>
          <a:r>
            <a:rPr lang="en-GB" sz="1000" baseline="0">
              <a:solidFill>
                <a:schemeClr val="accent1">
                  <a:lumMod val="50000"/>
                </a:schemeClr>
              </a:solidFill>
            </a:rPr>
            <a:t> per customer</a:t>
          </a:r>
          <a:endParaRPr lang="en-GB" sz="1000">
            <a:solidFill>
              <a:schemeClr val="accent1">
                <a:lumMod val="50000"/>
              </a:schemeClr>
            </a:solidFill>
          </a:endParaRPr>
        </a:p>
      </xdr:txBody>
    </xdr:sp>
    <xdr:clientData/>
  </xdr:oneCellAnchor>
  <xdr:twoCellAnchor>
    <xdr:from>
      <xdr:col>11</xdr:col>
      <xdr:colOff>58614</xdr:colOff>
      <xdr:row>20</xdr:row>
      <xdr:rowOff>185617</xdr:rowOff>
    </xdr:from>
    <xdr:to>
      <xdr:col>11</xdr:col>
      <xdr:colOff>332153</xdr:colOff>
      <xdr:row>22</xdr:row>
      <xdr:rowOff>156309</xdr:rowOff>
    </xdr:to>
    <xdr:sp macro="" textlink="">
      <xdr:nvSpPr>
        <xdr:cNvPr id="35" name="Striped Right Arrow 34">
          <a:extLst>
            <a:ext uri="{FF2B5EF4-FFF2-40B4-BE49-F238E27FC236}">
              <a16:creationId xmlns:a16="http://schemas.microsoft.com/office/drawing/2014/main" id="{446B1DF3-739F-134F-AF4F-A3E02E804081}"/>
            </a:ext>
          </a:extLst>
        </xdr:cNvPr>
        <xdr:cNvSpPr/>
      </xdr:nvSpPr>
      <xdr:spPr>
        <a:xfrm rot="5400000">
          <a:off x="7683499" y="4225193"/>
          <a:ext cx="381000" cy="273539"/>
        </a:xfrm>
        <a:prstGeom prst="stripedRightArrow">
          <a:avLst>
            <a:gd name="adj1" fmla="val 57142"/>
            <a:gd name="adj2" fmla="val 50000"/>
          </a:avLst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9</xdr:col>
      <xdr:colOff>381000</xdr:colOff>
      <xdr:row>25</xdr:row>
      <xdr:rowOff>136769</xdr:rowOff>
    </xdr:from>
    <xdr:to>
      <xdr:col>10</xdr:col>
      <xdr:colOff>78154</xdr:colOff>
      <xdr:row>27</xdr:row>
      <xdr:rowOff>0</xdr:rowOff>
    </xdr:to>
    <xdr:sp macro="" textlink="">
      <xdr:nvSpPr>
        <xdr:cNvPr id="37" name="Striped Right Arrow 36">
          <a:extLst>
            <a:ext uri="{FF2B5EF4-FFF2-40B4-BE49-F238E27FC236}">
              <a16:creationId xmlns:a16="http://schemas.microsoft.com/office/drawing/2014/main" id="{ADE46C8E-AFD8-9A4D-950C-285FDCD8BD8D}"/>
            </a:ext>
          </a:extLst>
        </xdr:cNvPr>
        <xdr:cNvSpPr/>
      </xdr:nvSpPr>
      <xdr:spPr>
        <a:xfrm rot="10800000">
          <a:off x="6398846" y="5148384"/>
          <a:ext cx="527539" cy="273539"/>
        </a:xfrm>
        <a:prstGeom prst="striped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oneCellAnchor>
    <xdr:from>
      <xdr:col>4</xdr:col>
      <xdr:colOff>376115</xdr:colOff>
      <xdr:row>1</xdr:row>
      <xdr:rowOff>9769</xdr:rowOff>
    </xdr:from>
    <xdr:ext cx="366639" cy="452442"/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id="{B5EA5B1E-A581-E681-320D-7D0463B94BA3}"/>
            </a:ext>
          </a:extLst>
        </xdr:cNvPr>
        <xdr:cNvSpPr txBox="1"/>
      </xdr:nvSpPr>
      <xdr:spPr>
        <a:xfrm>
          <a:off x="2212730" y="214923"/>
          <a:ext cx="366639" cy="452442"/>
        </a:xfrm>
        <a:prstGeom prst="rect">
          <a:avLst/>
        </a:prstGeom>
        <a:solidFill>
          <a:schemeClr val="accent1">
            <a:lumMod val="75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pPr algn="ctr"/>
          <a:r>
            <a:rPr lang="en-GB" sz="2800" b="1" i="0">
              <a:solidFill>
                <a:schemeClr val="bg1"/>
              </a:solidFill>
              <a:latin typeface="Helvetica" pitchFamily="2" charset="0"/>
              <a:cs typeface="Arial" panose="020B0604020202020204" pitchFamily="34" charset="0"/>
            </a:rPr>
            <a:t>1</a:t>
          </a:r>
        </a:p>
      </xdr:txBody>
    </xdr:sp>
    <xdr:clientData/>
  </xdr:oneCellAnchor>
  <xdr:oneCellAnchor>
    <xdr:from>
      <xdr:col>7</xdr:col>
      <xdr:colOff>229575</xdr:colOff>
      <xdr:row>1</xdr:row>
      <xdr:rowOff>9769</xdr:rowOff>
    </xdr:from>
    <xdr:ext cx="366639" cy="452442"/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id="{ED976A44-F7AC-444C-BBC7-029B1CB593B8}"/>
            </a:ext>
          </a:extLst>
        </xdr:cNvPr>
        <xdr:cNvSpPr txBox="1"/>
      </xdr:nvSpPr>
      <xdr:spPr>
        <a:xfrm>
          <a:off x="4557344" y="214923"/>
          <a:ext cx="366639" cy="452442"/>
        </a:xfrm>
        <a:prstGeom prst="rect">
          <a:avLst/>
        </a:prstGeom>
        <a:solidFill>
          <a:schemeClr val="accent1">
            <a:lumMod val="75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pPr algn="ctr"/>
          <a:r>
            <a:rPr lang="en-GB" sz="2800" b="1" i="0">
              <a:solidFill>
                <a:schemeClr val="bg1"/>
              </a:solidFill>
              <a:latin typeface="Helvetica" pitchFamily="2" charset="0"/>
              <a:cs typeface="Arial" panose="020B0604020202020204" pitchFamily="34" charset="0"/>
            </a:rPr>
            <a:t>2</a:t>
          </a:r>
        </a:p>
      </xdr:txBody>
    </xdr:sp>
    <xdr:clientData/>
  </xdr:oneCellAnchor>
  <xdr:oneCellAnchor>
    <xdr:from>
      <xdr:col>10</xdr:col>
      <xdr:colOff>117230</xdr:colOff>
      <xdr:row>1</xdr:row>
      <xdr:rowOff>9769</xdr:rowOff>
    </xdr:from>
    <xdr:ext cx="366639" cy="452442"/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id="{45E104C4-11FC-924C-8239-9FC0F5086D58}"/>
            </a:ext>
          </a:extLst>
        </xdr:cNvPr>
        <xdr:cNvSpPr txBox="1"/>
      </xdr:nvSpPr>
      <xdr:spPr>
        <a:xfrm>
          <a:off x="6965461" y="214923"/>
          <a:ext cx="366639" cy="452442"/>
        </a:xfrm>
        <a:prstGeom prst="rect">
          <a:avLst/>
        </a:prstGeom>
        <a:solidFill>
          <a:schemeClr val="accent1">
            <a:lumMod val="75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pPr algn="ctr"/>
          <a:r>
            <a:rPr lang="en-GB" sz="2800" b="1" i="0">
              <a:solidFill>
                <a:schemeClr val="bg1"/>
              </a:solidFill>
              <a:latin typeface="Helvetica" pitchFamily="2" charset="0"/>
              <a:cs typeface="Arial" panose="020B0604020202020204" pitchFamily="34" charset="0"/>
            </a:rPr>
            <a:t>3</a:t>
          </a:r>
        </a:p>
      </xdr:txBody>
    </xdr:sp>
    <xdr:clientData/>
  </xdr:oneCellAnchor>
  <xdr:oneCellAnchor>
    <xdr:from>
      <xdr:col>4</xdr:col>
      <xdr:colOff>376115</xdr:colOff>
      <xdr:row>12</xdr:row>
      <xdr:rowOff>190500</xdr:rowOff>
    </xdr:from>
    <xdr:ext cx="366639" cy="452442"/>
    <xdr:sp macro="" textlink="">
      <xdr:nvSpPr>
        <xdr:cNvPr id="41" name="TextBox 40">
          <a:extLst>
            <a:ext uri="{FF2B5EF4-FFF2-40B4-BE49-F238E27FC236}">
              <a16:creationId xmlns:a16="http://schemas.microsoft.com/office/drawing/2014/main" id="{D15F05CA-E46C-6D45-B881-E31BECB668FE}"/>
            </a:ext>
          </a:extLst>
        </xdr:cNvPr>
        <xdr:cNvSpPr txBox="1"/>
      </xdr:nvSpPr>
      <xdr:spPr>
        <a:xfrm>
          <a:off x="2212730" y="2535115"/>
          <a:ext cx="366639" cy="452442"/>
        </a:xfrm>
        <a:prstGeom prst="rect">
          <a:avLst/>
        </a:prstGeom>
        <a:solidFill>
          <a:schemeClr val="accent1">
            <a:lumMod val="75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pPr algn="ctr"/>
          <a:r>
            <a:rPr lang="en-GB" sz="2800" b="1" i="0">
              <a:solidFill>
                <a:schemeClr val="bg1"/>
              </a:solidFill>
              <a:latin typeface="Helvetica" pitchFamily="2" charset="0"/>
              <a:cs typeface="Arial" panose="020B0604020202020204" pitchFamily="34" charset="0"/>
            </a:rPr>
            <a:t>1</a:t>
          </a:r>
        </a:p>
      </xdr:txBody>
    </xdr:sp>
    <xdr:clientData/>
  </xdr:oneCellAnchor>
  <xdr:oneCellAnchor>
    <xdr:from>
      <xdr:col>7</xdr:col>
      <xdr:colOff>229575</xdr:colOff>
      <xdr:row>12</xdr:row>
      <xdr:rowOff>190500</xdr:rowOff>
    </xdr:from>
    <xdr:ext cx="366639" cy="452442"/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id="{805130DC-DDD5-C74F-BF16-D2B855C1AACB}"/>
            </a:ext>
          </a:extLst>
        </xdr:cNvPr>
        <xdr:cNvSpPr txBox="1"/>
      </xdr:nvSpPr>
      <xdr:spPr>
        <a:xfrm>
          <a:off x="4557344" y="2535115"/>
          <a:ext cx="366639" cy="452442"/>
        </a:xfrm>
        <a:prstGeom prst="rect">
          <a:avLst/>
        </a:prstGeom>
        <a:solidFill>
          <a:schemeClr val="accent1">
            <a:lumMod val="75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pPr algn="ctr"/>
          <a:r>
            <a:rPr lang="en-GB" sz="2800" b="1" i="0">
              <a:solidFill>
                <a:schemeClr val="bg1"/>
              </a:solidFill>
              <a:latin typeface="Helvetica" pitchFamily="2" charset="0"/>
              <a:cs typeface="Arial" panose="020B0604020202020204" pitchFamily="34" charset="0"/>
            </a:rPr>
            <a:t>2</a:t>
          </a:r>
        </a:p>
      </xdr:txBody>
    </xdr:sp>
    <xdr:clientData/>
  </xdr:oneCellAnchor>
  <xdr:oneCellAnchor>
    <xdr:from>
      <xdr:col>10</xdr:col>
      <xdr:colOff>117230</xdr:colOff>
      <xdr:row>12</xdr:row>
      <xdr:rowOff>190500</xdr:rowOff>
    </xdr:from>
    <xdr:ext cx="366639" cy="452442"/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id="{CC1CED5F-4ADE-FE44-B4AA-53332D93CB33}"/>
            </a:ext>
          </a:extLst>
        </xdr:cNvPr>
        <xdr:cNvSpPr txBox="1"/>
      </xdr:nvSpPr>
      <xdr:spPr>
        <a:xfrm>
          <a:off x="6965461" y="2535115"/>
          <a:ext cx="366639" cy="452442"/>
        </a:xfrm>
        <a:prstGeom prst="rect">
          <a:avLst/>
        </a:prstGeom>
        <a:solidFill>
          <a:schemeClr val="accent1">
            <a:lumMod val="75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pPr algn="ctr"/>
          <a:r>
            <a:rPr lang="en-GB" sz="2800" b="1" i="0">
              <a:solidFill>
                <a:schemeClr val="bg1"/>
              </a:solidFill>
              <a:latin typeface="Helvetica" pitchFamily="2" charset="0"/>
              <a:cs typeface="Arial" panose="020B0604020202020204" pitchFamily="34" charset="0"/>
            </a:rPr>
            <a:t>3</a:t>
          </a:r>
        </a:p>
      </xdr:txBody>
    </xdr:sp>
    <xdr:clientData/>
  </xdr:oneCellAnchor>
  <xdr:oneCellAnchor>
    <xdr:from>
      <xdr:col>10</xdr:col>
      <xdr:colOff>117230</xdr:colOff>
      <xdr:row>22</xdr:row>
      <xdr:rowOff>161193</xdr:rowOff>
    </xdr:from>
    <xdr:ext cx="366639" cy="452442"/>
    <xdr:sp macro="" textlink="">
      <xdr:nvSpPr>
        <xdr:cNvPr id="44" name="TextBox 43">
          <a:extLst>
            <a:ext uri="{FF2B5EF4-FFF2-40B4-BE49-F238E27FC236}">
              <a16:creationId xmlns:a16="http://schemas.microsoft.com/office/drawing/2014/main" id="{E3E909BA-FCF9-634E-9D4A-1B93029C6531}"/>
            </a:ext>
          </a:extLst>
        </xdr:cNvPr>
        <xdr:cNvSpPr txBox="1"/>
      </xdr:nvSpPr>
      <xdr:spPr>
        <a:xfrm>
          <a:off x="6965461" y="4557347"/>
          <a:ext cx="366639" cy="452442"/>
        </a:xfrm>
        <a:prstGeom prst="rect">
          <a:avLst/>
        </a:prstGeom>
        <a:solidFill>
          <a:schemeClr val="accent1">
            <a:lumMod val="75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pPr algn="ctr"/>
          <a:r>
            <a:rPr lang="en-GB" sz="2800" b="1" i="0">
              <a:solidFill>
                <a:schemeClr val="bg1"/>
              </a:solidFill>
              <a:latin typeface="Helvetica" pitchFamily="2" charset="0"/>
              <a:cs typeface="Arial" panose="020B0604020202020204" pitchFamily="34" charset="0"/>
            </a:rPr>
            <a:t>4</a:t>
          </a:r>
        </a:p>
      </xdr:txBody>
    </xdr:sp>
    <xdr:clientData/>
  </xdr:oneCellAnchor>
  <xdr:oneCellAnchor>
    <xdr:from>
      <xdr:col>7</xdr:col>
      <xdr:colOff>229575</xdr:colOff>
      <xdr:row>22</xdr:row>
      <xdr:rowOff>161193</xdr:rowOff>
    </xdr:from>
    <xdr:ext cx="366639" cy="452442"/>
    <xdr:sp macro="" textlink="">
      <xdr:nvSpPr>
        <xdr:cNvPr id="45" name="TextBox 44">
          <a:extLst>
            <a:ext uri="{FF2B5EF4-FFF2-40B4-BE49-F238E27FC236}">
              <a16:creationId xmlns:a16="http://schemas.microsoft.com/office/drawing/2014/main" id="{40B59B84-6F20-0B4C-B35B-B0982E640535}"/>
            </a:ext>
          </a:extLst>
        </xdr:cNvPr>
        <xdr:cNvSpPr txBox="1"/>
      </xdr:nvSpPr>
      <xdr:spPr>
        <a:xfrm>
          <a:off x="4557344" y="4557347"/>
          <a:ext cx="366639" cy="452442"/>
        </a:xfrm>
        <a:prstGeom prst="rect">
          <a:avLst/>
        </a:prstGeom>
        <a:solidFill>
          <a:schemeClr val="accent1">
            <a:lumMod val="75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pPr algn="ctr"/>
          <a:r>
            <a:rPr lang="en-GB" sz="2800" b="1" i="0">
              <a:solidFill>
                <a:schemeClr val="bg1"/>
              </a:solidFill>
              <a:latin typeface="Helvetica" pitchFamily="2" charset="0"/>
              <a:cs typeface="Arial" panose="020B0604020202020204" pitchFamily="34" charset="0"/>
            </a:rPr>
            <a:t>5</a:t>
          </a:r>
        </a:p>
      </xdr:txBody>
    </xdr:sp>
    <xdr:clientData/>
  </xdr:oneCellAnchor>
  <xdr:twoCellAnchor>
    <xdr:from>
      <xdr:col>6</xdr:col>
      <xdr:colOff>517769</xdr:colOff>
      <xdr:row>4</xdr:row>
      <xdr:rowOff>19539</xdr:rowOff>
    </xdr:from>
    <xdr:to>
      <xdr:col>7</xdr:col>
      <xdr:colOff>214924</xdr:colOff>
      <xdr:row>5</xdr:row>
      <xdr:rowOff>87924</xdr:rowOff>
    </xdr:to>
    <xdr:sp macro="" textlink="">
      <xdr:nvSpPr>
        <xdr:cNvPr id="46" name="Striped Right Arrow 45">
          <a:extLst>
            <a:ext uri="{FF2B5EF4-FFF2-40B4-BE49-F238E27FC236}">
              <a16:creationId xmlns:a16="http://schemas.microsoft.com/office/drawing/2014/main" id="{D42FA6D8-CE37-3749-9E4F-FF271EBA5AAA}"/>
            </a:ext>
          </a:extLst>
        </xdr:cNvPr>
        <xdr:cNvSpPr/>
      </xdr:nvSpPr>
      <xdr:spPr>
        <a:xfrm>
          <a:off x="4015154" y="840154"/>
          <a:ext cx="527539" cy="273539"/>
        </a:xfrm>
        <a:prstGeom prst="striped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9</xdr:col>
      <xdr:colOff>478693</xdr:colOff>
      <xdr:row>4</xdr:row>
      <xdr:rowOff>19539</xdr:rowOff>
    </xdr:from>
    <xdr:to>
      <xdr:col>10</xdr:col>
      <xdr:colOff>175847</xdr:colOff>
      <xdr:row>5</xdr:row>
      <xdr:rowOff>87924</xdr:rowOff>
    </xdr:to>
    <xdr:sp macro="" textlink="">
      <xdr:nvSpPr>
        <xdr:cNvPr id="47" name="Striped Right Arrow 46">
          <a:extLst>
            <a:ext uri="{FF2B5EF4-FFF2-40B4-BE49-F238E27FC236}">
              <a16:creationId xmlns:a16="http://schemas.microsoft.com/office/drawing/2014/main" id="{833F0562-89C0-2149-AC19-F56D07A86B19}"/>
            </a:ext>
          </a:extLst>
        </xdr:cNvPr>
        <xdr:cNvSpPr/>
      </xdr:nvSpPr>
      <xdr:spPr>
        <a:xfrm>
          <a:off x="6496539" y="840154"/>
          <a:ext cx="527539" cy="273539"/>
        </a:xfrm>
        <a:prstGeom prst="striped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984E77-5F2F-604E-9125-1AD9EB37DAAD}">
  <sheetPr>
    <pageSetUpPr fitToPage="1"/>
  </sheetPr>
  <dimension ref="A1:Q33"/>
  <sheetViews>
    <sheetView showRowColHeaders="0" tabSelected="1" zoomScale="130" zoomScaleNormal="130" workbookViewId="0">
      <selection activeCell="B17" sqref="B17"/>
    </sheetView>
  </sheetViews>
  <sheetFormatPr baseColWidth="10" defaultRowHeight="16" x14ac:dyDescent="0.2"/>
  <cols>
    <col min="1" max="1" width="6.1640625" customWidth="1"/>
    <col min="2" max="2" width="10.33203125" customWidth="1"/>
    <col min="3" max="3" width="6.5" customWidth="1"/>
    <col min="4" max="4" width="1" style="6" customWidth="1"/>
    <col min="8" max="8" width="11.33203125" customWidth="1"/>
  </cols>
  <sheetData>
    <row r="1" spans="1:17" x14ac:dyDescent="0.2">
      <c r="A1" s="28"/>
      <c r="B1" s="27" t="s">
        <v>19</v>
      </c>
      <c r="C1" s="3"/>
      <c r="E1" s="20" t="s">
        <v>18</v>
      </c>
      <c r="F1" s="3"/>
      <c r="G1" s="3"/>
      <c r="H1" s="3"/>
      <c r="I1" s="3"/>
      <c r="J1" s="3"/>
      <c r="K1" s="3"/>
      <c r="L1" s="3"/>
      <c r="M1" s="3"/>
    </row>
    <row r="2" spans="1:17" x14ac:dyDescent="0.2">
      <c r="A2" s="28"/>
      <c r="B2" s="3"/>
      <c r="C2" s="3"/>
      <c r="E2" s="3"/>
      <c r="F2" s="3"/>
      <c r="G2" s="3"/>
      <c r="H2" s="3"/>
      <c r="I2" s="3"/>
      <c r="J2" s="3"/>
      <c r="K2" s="3"/>
      <c r="L2" s="3"/>
      <c r="M2" s="3"/>
    </row>
    <row r="3" spans="1:17" x14ac:dyDescent="0.2">
      <c r="A3" s="28"/>
      <c r="B3" s="3"/>
      <c r="C3" s="3"/>
      <c r="E3" s="3"/>
      <c r="F3" s="3"/>
      <c r="G3" s="3"/>
      <c r="H3" s="3"/>
      <c r="I3" s="3"/>
      <c r="J3" s="3"/>
      <c r="K3" s="3"/>
      <c r="L3" s="3"/>
      <c r="M3" s="3"/>
    </row>
    <row r="4" spans="1:17" x14ac:dyDescent="0.2">
      <c r="A4" s="28"/>
      <c r="B4" s="3"/>
      <c r="C4" s="3"/>
      <c r="E4" s="3"/>
      <c r="F4" s="3"/>
      <c r="G4" s="3"/>
      <c r="H4" s="3"/>
      <c r="I4" s="3"/>
      <c r="J4" s="3"/>
      <c r="K4" s="3"/>
      <c r="L4" s="3"/>
      <c r="M4" s="3"/>
      <c r="Q4" s="2"/>
    </row>
    <row r="5" spans="1:17" x14ac:dyDescent="0.2">
      <c r="A5" s="28" t="s">
        <v>22</v>
      </c>
      <c r="B5" s="11">
        <v>40000</v>
      </c>
      <c r="C5" s="3"/>
      <c r="E5" s="3"/>
      <c r="F5" s="3"/>
      <c r="G5" s="3"/>
      <c r="H5" s="3"/>
      <c r="I5" s="3"/>
      <c r="J5" s="3"/>
      <c r="K5" s="3"/>
      <c r="L5" s="3"/>
      <c r="M5" s="3"/>
    </row>
    <row r="6" spans="1:17" x14ac:dyDescent="0.2">
      <c r="A6" s="28"/>
      <c r="B6" s="3"/>
      <c r="C6" s="3"/>
      <c r="E6" s="3"/>
      <c r="F6" s="7"/>
      <c r="G6" s="3"/>
      <c r="H6" s="3"/>
      <c r="I6" s="3"/>
      <c r="J6" s="3"/>
      <c r="K6" s="3"/>
      <c r="L6" s="3"/>
      <c r="M6" s="3"/>
    </row>
    <row r="7" spans="1:17" x14ac:dyDescent="0.2">
      <c r="A7" s="28"/>
      <c r="B7" s="3"/>
      <c r="C7" s="3"/>
      <c r="E7" s="3"/>
      <c r="F7" s="3"/>
      <c r="G7" s="3"/>
      <c r="H7" s="3"/>
      <c r="I7" s="3"/>
      <c r="J7" s="3"/>
      <c r="K7" s="3"/>
      <c r="L7" s="3"/>
      <c r="M7" s="3"/>
    </row>
    <row r="8" spans="1:17" x14ac:dyDescent="0.2">
      <c r="A8" s="28"/>
      <c r="B8" s="3"/>
      <c r="C8" s="3"/>
      <c r="E8" s="3"/>
      <c r="F8" s="3"/>
      <c r="G8" s="3"/>
      <c r="H8" s="3"/>
      <c r="I8" s="3"/>
      <c r="J8" s="16"/>
      <c r="K8" s="3"/>
      <c r="L8" s="3"/>
      <c r="M8" s="3"/>
    </row>
    <row r="9" spans="1:17" x14ac:dyDescent="0.2">
      <c r="A9" s="28" t="s">
        <v>23</v>
      </c>
      <c r="B9" s="11">
        <v>400</v>
      </c>
      <c r="C9" s="3"/>
      <c r="E9" s="3"/>
      <c r="F9" s="19" t="s">
        <v>9</v>
      </c>
      <c r="G9" s="3"/>
      <c r="H9" s="3"/>
      <c r="I9" s="19" t="s">
        <v>11</v>
      </c>
      <c r="J9" s="3"/>
      <c r="K9" s="3"/>
      <c r="L9" s="19" t="s">
        <v>12</v>
      </c>
      <c r="M9" s="3"/>
    </row>
    <row r="10" spans="1:17" x14ac:dyDescent="0.2">
      <c r="A10" s="28"/>
      <c r="B10" s="3"/>
      <c r="C10" s="3"/>
      <c r="D10" s="13"/>
      <c r="E10" s="14"/>
      <c r="F10" s="14"/>
      <c r="G10" s="3"/>
      <c r="H10" s="3"/>
      <c r="I10" s="18"/>
      <c r="J10" s="3"/>
      <c r="K10" s="3"/>
      <c r="L10" s="3"/>
      <c r="M10" s="3"/>
    </row>
    <row r="11" spans="1:17" ht="7" customHeight="1" x14ac:dyDescent="0.2">
      <c r="A11" s="29"/>
      <c r="B11" s="6"/>
      <c r="C11" s="6"/>
      <c r="E11" s="6"/>
      <c r="F11" s="6"/>
      <c r="G11" s="6"/>
      <c r="H11" s="6"/>
      <c r="I11" s="6"/>
      <c r="J11" s="6"/>
      <c r="K11" s="6"/>
      <c r="L11" s="6"/>
      <c r="M11" s="6"/>
    </row>
    <row r="12" spans="1:17" x14ac:dyDescent="0.2">
      <c r="A12" s="28"/>
      <c r="B12" s="27" t="s">
        <v>20</v>
      </c>
      <c r="C12" s="3"/>
      <c r="E12" s="22" t="s">
        <v>21</v>
      </c>
      <c r="F12" s="3"/>
      <c r="G12" s="3"/>
      <c r="H12" s="3"/>
      <c r="I12" s="3"/>
      <c r="J12" s="3"/>
      <c r="K12" s="3"/>
      <c r="L12" s="3"/>
      <c r="M12" s="3"/>
    </row>
    <row r="13" spans="1:17" x14ac:dyDescent="0.2">
      <c r="A13" s="28"/>
      <c r="B13" s="3"/>
      <c r="C13" s="3"/>
      <c r="E13" s="3"/>
      <c r="F13" s="3"/>
      <c r="G13" s="3"/>
      <c r="H13" s="3"/>
      <c r="I13" s="3"/>
      <c r="J13" s="3"/>
      <c r="K13" s="3"/>
      <c r="L13" s="3"/>
      <c r="M13" s="3"/>
    </row>
    <row r="14" spans="1:17" x14ac:dyDescent="0.2">
      <c r="A14" s="28"/>
      <c r="B14" s="3"/>
      <c r="C14" s="3"/>
      <c r="E14" s="3"/>
      <c r="F14" s="3"/>
      <c r="G14" s="3"/>
      <c r="H14" s="3"/>
      <c r="I14" s="3"/>
      <c r="J14" s="3"/>
      <c r="K14" s="3"/>
      <c r="L14" s="3"/>
      <c r="M14" s="3"/>
    </row>
    <row r="15" spans="1:17" x14ac:dyDescent="0.2">
      <c r="A15" s="28"/>
      <c r="B15" s="3"/>
      <c r="C15" s="3"/>
      <c r="E15" s="3"/>
      <c r="F15" s="3"/>
      <c r="G15" s="3"/>
      <c r="H15" s="3"/>
      <c r="I15" s="3"/>
      <c r="J15" s="3"/>
      <c r="K15" s="3"/>
      <c r="L15" s="3"/>
      <c r="M15" s="3"/>
    </row>
    <row r="16" spans="1:17" x14ac:dyDescent="0.2">
      <c r="A16" s="28" t="s">
        <v>24</v>
      </c>
      <c r="B16" s="12">
        <v>1000</v>
      </c>
      <c r="C16" s="3"/>
      <c r="E16" s="3"/>
      <c r="F16" s="3"/>
      <c r="G16" s="3"/>
      <c r="H16" s="3"/>
      <c r="I16" s="3"/>
      <c r="J16" s="3"/>
      <c r="K16" s="3"/>
      <c r="L16" s="3"/>
      <c r="M16" s="3"/>
    </row>
    <row r="17" spans="1:13" x14ac:dyDescent="0.2">
      <c r="A17" s="28"/>
      <c r="B17" s="3"/>
      <c r="C17" s="3"/>
      <c r="E17" s="3"/>
      <c r="F17" s="3"/>
      <c r="G17" s="3"/>
      <c r="H17" s="3"/>
      <c r="I17" s="3"/>
      <c r="J17" s="3"/>
      <c r="K17" s="3"/>
      <c r="L17" s="3"/>
      <c r="M17" s="3"/>
    </row>
    <row r="18" spans="1:13" x14ac:dyDescent="0.2">
      <c r="A18" s="28"/>
      <c r="B18" s="3"/>
      <c r="C18" s="3"/>
      <c r="E18" s="3"/>
      <c r="F18" s="3"/>
      <c r="G18" s="3"/>
      <c r="H18" s="3"/>
      <c r="I18" s="3"/>
      <c r="J18" s="3"/>
      <c r="K18" s="3"/>
      <c r="L18" s="3"/>
      <c r="M18" s="3"/>
    </row>
    <row r="19" spans="1:13" x14ac:dyDescent="0.2">
      <c r="A19" s="28"/>
      <c r="B19" s="3"/>
      <c r="C19" s="3"/>
      <c r="E19" s="3"/>
      <c r="F19" s="3"/>
      <c r="G19" s="3"/>
      <c r="H19" s="3"/>
      <c r="I19" s="3"/>
      <c r="J19" s="3"/>
      <c r="K19" s="3"/>
      <c r="L19" s="3"/>
      <c r="M19" s="3"/>
    </row>
    <row r="20" spans="1:13" x14ac:dyDescent="0.2">
      <c r="A20" s="28" t="s">
        <v>25</v>
      </c>
      <c r="B20" s="12">
        <v>2</v>
      </c>
      <c r="C20" s="3"/>
      <c r="E20" s="3"/>
      <c r="F20" s="3"/>
      <c r="G20" s="3"/>
      <c r="H20" s="3"/>
      <c r="I20" s="3"/>
      <c r="J20" s="3"/>
      <c r="K20" s="3"/>
      <c r="L20" s="3"/>
      <c r="M20" s="3"/>
    </row>
    <row r="21" spans="1:13" x14ac:dyDescent="0.2">
      <c r="A21" s="28"/>
      <c r="B21" s="3"/>
      <c r="C21" s="3"/>
      <c r="E21" s="3"/>
      <c r="F21" s="19" t="s">
        <v>29</v>
      </c>
      <c r="G21" s="3"/>
      <c r="H21" s="3"/>
      <c r="I21" s="15" t="s">
        <v>10</v>
      </c>
      <c r="J21" s="3"/>
      <c r="K21" s="3"/>
      <c r="L21" s="17" t="s">
        <v>14</v>
      </c>
      <c r="M21" s="3"/>
    </row>
    <row r="22" spans="1:13" x14ac:dyDescent="0.2">
      <c r="A22" s="28"/>
      <c r="B22" s="3"/>
      <c r="C22" s="3"/>
      <c r="E22" s="3"/>
      <c r="F22" s="3"/>
      <c r="G22" s="3"/>
      <c r="H22" s="3"/>
      <c r="I22" s="3"/>
      <c r="J22" s="3"/>
      <c r="K22" s="3"/>
      <c r="L22" s="3"/>
      <c r="M22" s="3"/>
    </row>
    <row r="23" spans="1:13" x14ac:dyDescent="0.2">
      <c r="A23" s="28"/>
      <c r="B23" s="3"/>
      <c r="C23" s="3"/>
      <c r="E23" s="3"/>
      <c r="F23" s="3"/>
      <c r="G23" s="3"/>
      <c r="H23" s="3"/>
      <c r="I23" s="3"/>
      <c r="J23" s="3"/>
      <c r="K23" s="3"/>
      <c r="L23" s="3"/>
      <c r="M23" s="3"/>
    </row>
    <row r="24" spans="1:13" x14ac:dyDescent="0.2">
      <c r="A24" s="28" t="s">
        <v>26</v>
      </c>
      <c r="B24" s="12">
        <v>2</v>
      </c>
      <c r="C24" s="3"/>
      <c r="E24" s="3"/>
      <c r="F24" s="3"/>
      <c r="G24" s="3"/>
      <c r="H24" s="3"/>
      <c r="I24" s="3"/>
      <c r="J24" s="3"/>
      <c r="K24" s="3"/>
      <c r="L24" s="3"/>
      <c r="M24" s="3"/>
    </row>
    <row r="25" spans="1:13" x14ac:dyDescent="0.2">
      <c r="A25" s="28"/>
      <c r="B25" s="3"/>
      <c r="C25" s="3"/>
      <c r="E25" s="3"/>
      <c r="F25" s="3"/>
      <c r="G25" s="3"/>
      <c r="H25" s="3"/>
      <c r="I25" s="3"/>
      <c r="J25" s="3"/>
      <c r="K25" s="3"/>
      <c r="L25" s="3"/>
      <c r="M25" s="3"/>
    </row>
    <row r="26" spans="1:13" x14ac:dyDescent="0.2">
      <c r="A26" s="28"/>
      <c r="B26" s="3"/>
      <c r="C26" s="3"/>
      <c r="E26" s="3"/>
      <c r="F26" s="4"/>
      <c r="G26" s="5"/>
      <c r="H26" s="3"/>
      <c r="I26" s="3"/>
      <c r="J26" s="3"/>
      <c r="K26" s="3"/>
      <c r="L26" s="3"/>
      <c r="M26" s="3"/>
    </row>
    <row r="27" spans="1:13" x14ac:dyDescent="0.2">
      <c r="A27" s="28"/>
      <c r="B27" s="3"/>
      <c r="C27" s="3"/>
      <c r="E27" s="3"/>
      <c r="F27" s="4"/>
      <c r="G27" s="3"/>
      <c r="H27" s="3"/>
      <c r="I27" s="3"/>
      <c r="J27" s="3"/>
      <c r="K27" s="3"/>
      <c r="L27" s="3"/>
      <c r="M27" s="3"/>
    </row>
    <row r="28" spans="1:13" x14ac:dyDescent="0.2">
      <c r="A28" s="28" t="s">
        <v>27</v>
      </c>
      <c r="B28" s="11">
        <v>3000</v>
      </c>
      <c r="C28" s="3"/>
      <c r="E28" s="3"/>
      <c r="F28" s="3"/>
      <c r="G28" s="3"/>
      <c r="H28" s="3"/>
      <c r="I28" s="3"/>
      <c r="J28" s="3"/>
      <c r="K28" s="3"/>
      <c r="L28" s="3"/>
      <c r="M28" s="3"/>
    </row>
    <row r="29" spans="1:13" x14ac:dyDescent="0.2">
      <c r="A29" s="28"/>
      <c r="B29" s="3"/>
      <c r="C29" s="3"/>
      <c r="E29" s="3"/>
      <c r="F29" s="3"/>
      <c r="G29" s="3"/>
      <c r="H29" s="3"/>
      <c r="I29" s="3"/>
      <c r="J29" s="3"/>
      <c r="K29" s="3"/>
      <c r="L29" s="3"/>
      <c r="M29" s="3"/>
    </row>
    <row r="30" spans="1:13" x14ac:dyDescent="0.2">
      <c r="A30" s="28"/>
      <c r="B30" s="3"/>
      <c r="C30" s="3"/>
      <c r="E30" s="3"/>
      <c r="F30" s="3"/>
      <c r="G30" s="3"/>
      <c r="H30" s="3"/>
      <c r="I30" s="3"/>
      <c r="J30" s="3"/>
      <c r="K30" s="3"/>
      <c r="L30" s="3"/>
      <c r="M30" s="3"/>
    </row>
    <row r="31" spans="1:13" x14ac:dyDescent="0.2">
      <c r="A31" s="28"/>
      <c r="B31" s="3"/>
      <c r="C31" s="3"/>
      <c r="E31" s="3"/>
      <c r="F31" s="19" t="s">
        <v>17</v>
      </c>
      <c r="G31" s="3"/>
      <c r="H31" s="3"/>
      <c r="I31" s="19" t="s">
        <v>16</v>
      </c>
      <c r="J31" s="3"/>
      <c r="K31" s="3"/>
      <c r="L31" s="26" t="s">
        <v>15</v>
      </c>
      <c r="M31" s="3"/>
    </row>
    <row r="32" spans="1:13" x14ac:dyDescent="0.2">
      <c r="A32" s="28" t="s">
        <v>28</v>
      </c>
      <c r="B32" s="10">
        <v>0.4</v>
      </c>
      <c r="C32" s="3"/>
      <c r="E32" s="3"/>
      <c r="F32" s="3"/>
      <c r="G32" s="3"/>
      <c r="H32" s="3"/>
      <c r="I32" s="3"/>
      <c r="J32" s="3"/>
      <c r="K32" s="3"/>
      <c r="L32" s="3"/>
      <c r="M32" s="3"/>
    </row>
    <row r="33" spans="1:13" x14ac:dyDescent="0.2">
      <c r="A33" s="3"/>
      <c r="B33" s="3"/>
      <c r="C33" s="3"/>
      <c r="E33" s="3"/>
      <c r="F33" s="3"/>
      <c r="G33" s="3"/>
      <c r="H33" s="3"/>
      <c r="I33" s="3"/>
      <c r="J33" s="3"/>
      <c r="K33" s="3"/>
      <c r="L33" s="3"/>
      <c r="M33" s="3"/>
    </row>
  </sheetData>
  <phoneticPr fontId="2" type="noConversion"/>
  <pageMargins left="0.25" right="0.25" top="0.75" bottom="0.75" header="0.3" footer="0.3"/>
  <pageSetup paperSize="9" scale="99" orientation="landscape" horizontalDpi="0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63FBD4-F399-6445-9FE6-1CDE027A5077}">
  <dimension ref="D6:H25"/>
  <sheetViews>
    <sheetView topLeftCell="A2" workbookViewId="0">
      <selection activeCell="E20" sqref="E20"/>
    </sheetView>
  </sheetViews>
  <sheetFormatPr baseColWidth="10" defaultRowHeight="16" x14ac:dyDescent="0.2"/>
  <sheetData>
    <row r="6" spans="4:4" x14ac:dyDescent="0.2">
      <c r="D6" s="2">
        <f>Sheet1!B5/3</f>
        <v>13333.333333333334</v>
      </c>
    </row>
    <row r="7" spans="4:4" x14ac:dyDescent="0.2">
      <c r="D7" s="30">
        <f>D6/Sheet1!B9</f>
        <v>33.333333333333336</v>
      </c>
    </row>
    <row r="8" spans="4:4" x14ac:dyDescent="0.2">
      <c r="D8" s="9">
        <f>D7/12</f>
        <v>2.7777777777777781</v>
      </c>
    </row>
    <row r="17" spans="4:8" x14ac:dyDescent="0.2">
      <c r="D17" s="1" t="s">
        <v>13</v>
      </c>
      <c r="E17" s="23">
        <f>Sheet1!B24</f>
        <v>2</v>
      </c>
      <c r="F17" s="24">
        <f>Sheet1!B32</f>
        <v>0.4</v>
      </c>
    </row>
    <row r="18" spans="4:8" x14ac:dyDescent="0.2">
      <c r="E18" s="25">
        <f>Sheet1!B28</f>
        <v>3000</v>
      </c>
      <c r="F18" s="25">
        <f>E17*E18*F17</f>
        <v>2400</v>
      </c>
    </row>
    <row r="19" spans="4:8" x14ac:dyDescent="0.2">
      <c r="D19" t="s">
        <v>5</v>
      </c>
      <c r="E19">
        <f>Sheet1!B16*0.03</f>
        <v>30</v>
      </c>
    </row>
    <row r="20" spans="4:8" x14ac:dyDescent="0.2">
      <c r="D20" t="s">
        <v>6</v>
      </c>
      <c r="E20" s="30">
        <f>E19*0.2</f>
        <v>6</v>
      </c>
    </row>
    <row r="21" spans="4:8" x14ac:dyDescent="0.2">
      <c r="D21" t="s">
        <v>4</v>
      </c>
      <c r="E21" s="2">
        <f>Sheet1!B32*Sheet1!B28*Sheet1!B24*E20</f>
        <v>14400</v>
      </c>
    </row>
    <row r="22" spans="4:8" x14ac:dyDescent="0.2">
      <c r="E22" s="2">
        <f>E20*E21</f>
        <v>86400</v>
      </c>
      <c r="F22" s="21">
        <f>E22/Sheet1!B5</f>
        <v>2.16</v>
      </c>
    </row>
    <row r="23" spans="4:8" x14ac:dyDescent="0.2">
      <c r="E23" s="8" t="s">
        <v>0</v>
      </c>
      <c r="F23" s="8" t="s">
        <v>1</v>
      </c>
      <c r="G23" s="8" t="s">
        <v>2</v>
      </c>
      <c r="H23" s="8" t="s">
        <v>3</v>
      </c>
    </row>
    <row r="24" spans="4:8" x14ac:dyDescent="0.2">
      <c r="D24" t="s">
        <v>8</v>
      </c>
      <c r="E24" s="2">
        <f>Sheet1!B5</f>
        <v>40000</v>
      </c>
      <c r="F24" s="2">
        <f>E24</f>
        <v>40000</v>
      </c>
      <c r="G24" s="2">
        <f>F24</f>
        <v>40000</v>
      </c>
      <c r="H24" s="2">
        <f>G24</f>
        <v>40000</v>
      </c>
    </row>
    <row r="25" spans="4:8" x14ac:dyDescent="0.2">
      <c r="D25" t="s">
        <v>7</v>
      </c>
      <c r="E25" s="2">
        <f>E21</f>
        <v>14400</v>
      </c>
      <c r="F25" s="2">
        <f>E25+E21</f>
        <v>28800</v>
      </c>
      <c r="G25" s="2">
        <f>F25+E21</f>
        <v>43200</v>
      </c>
      <c r="H25" s="2">
        <f>G25+E21</f>
        <v>57600</v>
      </c>
    </row>
  </sheetData>
  <phoneticPr fontId="2" type="noConversion"/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cp:lastPrinted>2023-09-21T13:24:12Z</cp:lastPrinted>
  <dcterms:created xsi:type="dcterms:W3CDTF">2023-09-02T12:16:40Z</dcterms:created>
  <dcterms:modified xsi:type="dcterms:W3CDTF">2023-09-27T15:17:55Z</dcterms:modified>
</cp:coreProperties>
</file>